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<sst xmlns="http://schemas.openxmlformats.org/spreadsheetml/2006/main" count="520" uniqueCount="220">
  <si>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</si>
  <si>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</si>
  <si>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</si>
  <si>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</si>
  <si>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</si>
  <si>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</si>
  <si>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</si>
  <si>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</si>
  <si>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</si>
  <si>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</si>
  <si>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</si>
  <si>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</si>
  <si>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</si>
  <si>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</si>
  <si>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</si>
  <si>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</si>
  <si>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</si>
  <si>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</si>
  <si>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</si>
  <si>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</si>
  <si>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</si>
  <si>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</si>
  <si>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</si>
  <si>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Rotava</t>
  </si>
  <si>
    <t>00259551</t>
  </si>
  <si>
    <t>w4tb7kv</t>
  </si>
  <si>
    <t>Karlovarský kraj</t>
  </si>
  <si>
    <t>1/2026</t>
  </si>
  <si>
    <t>Obecně závazná vyhláška</t>
  </si>
  <si>
    <t>OZV o stanovení obecního systému odpadového hospodářství</t>
  </si>
  <si>
    <t>2026-03-26</t>
  </si>
  <si>
    <t>Běžný</t>
  </si>
  <si>
    <t>systém odpadového hospodářství</t>
  </si>
  <si>
    <t>zákon č. 541/2020 Sb., o odpadech - § 59 odst. 4</t>
  </si>
  <si>
    <t>1/2024: OZV o stanovení obecního systému odpadového hospodářství</t>
  </si>
  <si>
    <t>1662908895</t>
  </si>
  <si>
    <t>8/2025</t>
  </si>
  <si>
    <t>OZV 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</si>
  <si>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</si>
  <si>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</si>
  <si>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</si>
  <si>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2/2024: OZV o místním poplatku za obecní systém odpadového hospodářství</t>
  </si>
  <si>
    <t>1603492307</t>
  </si>
  <si>
    <t>7/2025</t>
  </si>
  <si>
    <t>OZV o místním poplatku za užívání veřejného prostranství</t>
  </si>
  <si>
    <t>2025-07-11</t>
  </si>
  <si>
    <t>místní poplatek za užívání veřejného prostranství</t>
  </si>
  <si>
    <t>zákon č. 565/1990 Sb., o místních poplatcích - § 14 - za užívání veřejného prostranství</t>
  </si>
  <si>
    <t>1/2023: OZV o místním poplatku za užívání veřejného prostranství</t>
  </si>
  <si>
    <t>1544671267</t>
  </si>
  <si>
    <t>6/2025</t>
  </si>
  <si>
    <t>OZV o nočním klidu a regulaci hlučných činností</t>
  </si>
  <si>
    <t>noční klid; veřejný pořádek - hlučné činnosti</t>
  </si>
  <si>
    <t>zákon č. 251/2016 Sb., o některých přestupcích - § 5 odst. 7; zákon č. 128/2000 Sb., o obcích - § 10 písm. a) - hlučné činnosti</t>
  </si>
  <si>
    <t>1/2021: Obecně závazná vyhláška města Rotava o nočním klidu a regulaci hlučných činností</t>
  </si>
  <si>
    <t>1544668481</t>
  </si>
  <si>
    <t>5/2025</t>
  </si>
  <si>
    <t>OZV o zákazu konzumace alkoholických nápojů na veřejném prostranství</t>
  </si>
  <si>
    <t>veřejný pořádek - konzumace alkoholu</t>
  </si>
  <si>
    <t>zákon č. 128/2000 Sb., o obcích - § 10 písm. a) - konzumace alkoholu</t>
  </si>
  <si>
    <t>8/2019: Obecně závazná vyhláška města Rotava o zákazu konzumace alkoholických nápojů na veřejném prostranství</t>
  </si>
  <si>
    <t>1544666776</t>
  </si>
  <si>
    <t>4/2025</t>
  </si>
  <si>
    <t>OZV, kterou se zrušuje obecně závazná vyhláška města Rotava č. 4/2020, o evidenci označených psů a jejich chovatelů, ze dne 11. 3. 2020</t>
  </si>
  <si>
    <t>zrušovací</t>
  </si>
  <si>
    <t>ústavní zákon č. 1/1993 Sb., Ústava České republiky - čl. 104 odst. 3 - zrušovací OZV</t>
  </si>
  <si>
    <t>4/2020: Obecně závazná vyhláška města Rotava o evidenci označených psů a jejich chovatelů</t>
  </si>
  <si>
    <t>1544661504</t>
  </si>
  <si>
    <t>3/2025</t>
  </si>
  <si>
    <t>OZV k zabezpečení místních záležitostí veřejného pořádku na veřejných prostranstvích, kterou se zakazuje užívání zábavní pyrotechniky</t>
  </si>
  <si>
    <t>2025-04-18</t>
  </si>
  <si>
    <t>veřejný pořádek - pyrotechnika</t>
  </si>
  <si>
    <t>zákon č. 128/2000 Sb., o obcích - § 10 písm. a) - pyrotechnika</t>
  </si>
  <si>
    <t>6/2015: Obecně závazná vyhláška města Rotava k zabezpečení místních záležitostí veřejného pořádku na veřejných prostranstvích, kterou se reguluje užívání zábavní pyrotechniky</t>
  </si>
  <si>
    <t>1504145346</t>
  </si>
  <si>
    <t>2/2025</t>
  </si>
  <si>
    <t>OZV o regulaci provozování hazardních her</t>
  </si>
  <si>
    <t>hazardní hry</t>
  </si>
  <si>
    <t>zákon č. 186/2016 Sb., o hazardních hrách - § 12 odst. 1</t>
  </si>
  <si>
    <t>3/2015: Obecně závazná vyhláška města Rotava o regulaci provozování loterií a jiných podobných her; 7/2015: Obecně závazná vyhláška města Rotava o regulaci provozování loterií a jiných podobných her, kterou se mění Obecně závazná vyhláška města Rotava o regulaci provozování loterií a jiných podobných her</t>
  </si>
  <si>
    <t>1504139828</t>
  </si>
  <si>
    <t>1/2025</t>
  </si>
  <si>
    <t>Nařízení</t>
  </si>
  <si>
    <t>Nařízení města Rotava o zákazu pochůzkového a podomního prodeje  a zákazu pochůzkového a podomního prodeje v energetických odvětvích</t>
  </si>
  <si>
    <t>2025-04-15</t>
  </si>
  <si>
    <t>regulace podomního a pochůzkového prodeje a nabízení služeb; regulace prodeje zboží nebo poskytování služeb v energetických odvětvích</t>
  </si>
  <si>
    <t>zákon č. 455/1991 Sb., živnostenský zákon - § 18 odst. 4 ; zákon č. 458/2000 Sb., energetický zákon - § 11p</t>
  </si>
  <si>
    <t>1/2013: Nařízení města Rotava o zákazu podomního a pochůzkového prodeje</t>
  </si>
  <si>
    <t>1502452025</t>
  </si>
  <si>
    <t>1/2021</t>
  </si>
  <si>
    <t>Obecně závazná vyhláška města Rotava o nočním klidu a regulaci hlučných činností</t>
  </si>
  <si>
    <t>2021-07-14</t>
  </si>
  <si>
    <t>Dle přechodného ustanovení</t>
  </si>
  <si>
    <t>6/2025: OZV o nočním klidu a regulaci hlučných činností</t>
  </si>
  <si>
    <t>1456890173</t>
  </si>
  <si>
    <t>4/2020</t>
  </si>
  <si>
    <t>Obecně závazná vyhláška města Rotava o evidenci označených psů a jejich chovatelů</t>
  </si>
  <si>
    <t>2020-04-08</t>
  </si>
  <si>
    <t>jiná</t>
  </si>
  <si>
    <t xml:space="preserve">ústavní zákon č. 1/1993 Sb., Ústava České republiky - čl. 104 odst. 3 </t>
  </si>
  <si>
    <t>4/2025: OZV, kterou se zrušuje obecně závazná vyhláška města Rotava č. 4/2020, o evidenci označených psů a jejich chovatelů, ze dne 11. 3. 2020</t>
  </si>
  <si>
    <t>1456889657</t>
  </si>
  <si>
    <t>3/2020</t>
  </si>
  <si>
    <t>Obecně závazná vyhláška města Rotava o čistotě a veřejném pořádku ve městě</t>
  </si>
  <si>
    <t>veřejný pořádek - údržba a ochrana veřejné zeleně; veřejný pořádek - žebrání; pohyb psů; veřejný pořádek - prostituce; veřejný pořádek - jiné</t>
  </si>
  <si>
    <t>zákon č. 128/2000 Sb., o obcích - § 10 písm. c) - údržba a ochrana veřejné zeleně; zákon č. 128/2000 Sb., o obcích - § 10 písm. a) - žebrání; zákon č. 246/1992 Sb., na ochranu zvířat proti týrání - § 24 odst. 2; zákon č. 128/2000 Sb., o obcích - § 10 písm. a) - prostituce; zákon č. 128/2000 Sb., o obcích - § 10 písm. a) - jiné</t>
  </si>
  <si>
    <t>1456886097</t>
  </si>
  <si>
    <t>8/2019</t>
  </si>
  <si>
    <t>Obecně závazná vyhláška města Rotava o zákazu konzumace alkoholických nápojů na veřejném prostranství</t>
  </si>
  <si>
    <t>2019-12-20</t>
  </si>
  <si>
    <t>5/2025: OZV o zákazu konzumace alkoholických nápojů na veřejném prostranství</t>
  </si>
  <si>
    <t>1456885642</t>
  </si>
  <si>
    <t>3/2018</t>
  </si>
  <si>
    <t>Obecně závazná vyhláška města Rotavy, kterou se zakazuje umísťování předmětů sloužících k odpočinku, rekreaci a stravování</t>
  </si>
  <si>
    <t>2018-07-27</t>
  </si>
  <si>
    <t>veřejný pořádek - jiné; veřejný pořádek - údržba a ochrana veřejné zeleně</t>
  </si>
  <si>
    <t>zákon č. 128/2000 Sb., o obcích - § 10 písm. a) - jiné; zákon č. 128/2000 Sb., o obcích - § 10 písm. c) - údržba a ochrana veřejné zeleně</t>
  </si>
  <si>
    <t>1456885170</t>
  </si>
  <si>
    <t>7/2015</t>
  </si>
  <si>
    <t>Obecně závazná vyhláška města Rotava o regulaci provozování loterií a jiných podobných her, kterou se mění Obecně závazná vyhláška města Rotava o regulaci provozování loterií a jiných podobných her</t>
  </si>
  <si>
    <t>2016-01-20</t>
  </si>
  <si>
    <t>3/2015: Obecně závazná vyhláška města Rotava o regulaci provozování loterií a jiných podobných her</t>
  </si>
  <si>
    <t>2/2025: OZV o regulaci provozování hazardních her; 2/2025: OZV o regulaci provozování hazardních her</t>
  </si>
  <si>
    <t>1456884063</t>
  </si>
  <si>
    <t>6/2015</t>
  </si>
  <si>
    <t>Obecně závazná vyhláška města Rotava k zabezpečení místních záležitostí veřejného pořádku na veřejných prostranstvích, kterou se reguluje užívání zábavní pyrotechniky</t>
  </si>
  <si>
    <t>2015-12-15</t>
  </si>
  <si>
    <t>3/2025: OZV k zabezpečení místních záležitostí veřejného pořádku na veřejných prostranstvích, kterou se zakazuje užívání zábavní pyrotechniky</t>
  </si>
  <si>
    <t>1456883795</t>
  </si>
  <si>
    <t>3/2015</t>
  </si>
  <si>
    <t>Obecně závazná vyhláška města Rotava o regulaci provozování loterií a jiných podobných her</t>
  </si>
  <si>
    <t>2016-01-01</t>
  </si>
  <si>
    <t>7/2015: Obecně závazná vyhláška města Rotava o regulaci provozování loterií a jiných podobných her, kterou se mění Obecně závazná vyhláška města Rotava o regulaci provozování loterií a jiných podobných her; 7/2015: Obecně závazná vyhláška města Rotava o regulaci provozování loterií a jiných podobných her, kterou se mění Obecně závazná vyhláška města Rotava o regulaci provozování loterií a jiných podobných her</t>
  </si>
  <si>
    <t>1456882773</t>
  </si>
  <si>
    <t>3/2014</t>
  </si>
  <si>
    <t>Obecně závazná vyhláška města Rotavy, kterou se mění obecně závazná vyhláška o vedení technické mapy města</t>
  </si>
  <si>
    <t>2014-07-01</t>
  </si>
  <si>
    <t>2/2014: Obecně závazná vyhláška města Rotavy o vedení technické mapy města</t>
  </si>
  <si>
    <t>1456881892</t>
  </si>
  <si>
    <t>2/2014</t>
  </si>
  <si>
    <t>Obecně závazná vyhláška města Rotavy o vedení technické mapy města</t>
  </si>
  <si>
    <t>2014-03-04</t>
  </si>
  <si>
    <t>3/2014: Obecně závazná vyhláška města Rotavy, kterou se mění obecně závazná vyhláška o vedení technické mapy města; 3/2014: Obecně závazná vyhláška města Rotavy, kterou se mění obecně závazná vyhláška o vedení technické mapy města</t>
  </si>
  <si>
    <t>1456881250</t>
  </si>
  <si>
    <t>1/2013</t>
  </si>
  <si>
    <t>Nařízení města Rotava o zákazu podomního a pochůzkového prodeje</t>
  </si>
  <si>
    <t>2013-09-01</t>
  </si>
  <si>
    <t>regulace podomního a pochůzkového prodeje a nabízení služeb</t>
  </si>
  <si>
    <t xml:space="preserve">zákon č. 455/1991 Sb., živnostenský zákon - § 18 odst. 4 </t>
  </si>
  <si>
    <t>1/2025: Nařízení města Rotava o zákazu pochůzkového a podomního prodeje  a zákazu pochůzkového a podomního prodeje v energetických odvětvích</t>
  </si>
  <si>
    <t>1456880276</t>
  </si>
  <si>
    <t>5/2011</t>
  </si>
  <si>
    <t>Obecně závazná vyhláška města Rotavy, kterou se stanoví Požární řád obce</t>
  </si>
  <si>
    <t>2011-07-15</t>
  </si>
  <si>
    <t>požární ochrana - požární řád</t>
  </si>
  <si>
    <t>zákon č. 133/1985 Sb., o požární ochraně - § 29 odst. 1 písm. o) bod 1</t>
  </si>
  <si>
    <t>1456878581</t>
  </si>
  <si>
    <t>1/2011</t>
  </si>
  <si>
    <t>Nařízení města Rotavy o sjízdnosti a schůdnosti pozemních komunikací a stanovení rozsahu, způsobu a časových lhůt pro odstraňování závad ve sjízdnosti a schůdnosti místních komunikací</t>
  </si>
  <si>
    <t>2011-03-23</t>
  </si>
  <si>
    <t>pozemní komunikace - odstranění závad ve schůdnosti</t>
  </si>
  <si>
    <t xml:space="preserve">zákon č. 13/1997 Sb., o pozemních komunikacích - § 27 odst. 7 </t>
  </si>
  <si>
    <t>1456877314</t>
  </si>
  <si>
    <t>1/2018</t>
  </si>
  <si>
    <t>Obecně závazná vyhláška města Rotavy, kterou se mění obecně závazná vyhláška města Rotava o zřízení Městské policie v Rotavě a podrobnostech stejnokroje strážníka</t>
  </si>
  <si>
    <t>2018-04-05</t>
  </si>
  <si>
    <t>obecní policie</t>
  </si>
  <si>
    <t xml:space="preserve">zákon č. 553/1991 Sb., o obecní policii - § 1 odst. 1 </t>
  </si>
  <si>
    <t>1/2003: Obecně závazná vyhláška města Rotavy o zřízení Městské policie v Rotavě a podrobnostech stejnokroje strážníka</t>
  </si>
  <si>
    <t>1456874861</t>
  </si>
  <si>
    <t>1/2003</t>
  </si>
  <si>
    <t>VÝMAZ</t>
  </si>
  <si>
    <t>-</t>
  </si>
  <si>
    <t>1456871975</t>
  </si>
  <si>
    <t>1/2008</t>
  </si>
  <si>
    <t>1456869471</t>
  </si>
  <si>
    <t>1456866440</t>
  </si>
  <si>
    <t>Obecně závazná vyhláška města Rotavy o zřízení Městské policie v Rotavě a podrobnostech stejnokroje strážníka</t>
  </si>
  <si>
    <t>2003-04-10</t>
  </si>
  <si>
    <t>1/2018: Obecně závazná vyhláška města Rotavy, kterou se mění obecně závazná vyhláška města Rotava o zřízení Městské policie v Rotavě a podrobnostech stejnokroje strážníka; 1/2018: Obecně závazná vyhláška města Rotavy, kterou se mění obecně závazná vyhláška města Rotava o zřízení Městské policie v Rotavě a podrobnostech stejnokroje strážníka</t>
  </si>
  <si>
    <t>1456862213</t>
  </si>
  <si>
    <t>2/2024</t>
  </si>
  <si>
    <t>OZV 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</si>
  <si>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</si>
  <si>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</si>
  <si>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</si>
  <si>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OZV o místním poplatku za obecní systém odpadového hospodářství</t>
  </si>
  <si>
    <t>8/2025: OZV o místním poplatku za odkládání komunálního odpadu z nemovité věci</t>
  </si>
  <si>
    <t>1456826328</t>
  </si>
  <si>
    <t>1/2024</t>
  </si>
  <si>
    <t>1/2022: OZV o stanovení obecního systému odpadového hospodářství</t>
  </si>
  <si>
    <t>1/2026: OZV o stanovení obecního systému odpadového hospodářství</t>
  </si>
  <si>
    <t>1456825625</t>
  </si>
  <si>
    <t>3/2023</t>
  </si>
  <si>
    <t>OZV o místním poplatku ze psů</t>
  </si>
  <si>
    <t>2024-01-01</t>
  </si>
  <si>
    <t>místní poplatek ze psů</t>
  </si>
  <si>
    <t>zákon č. 565/1990 Sb., o místních poplatcích - § 14 - ze psů</t>
  </si>
  <si>
    <t>5/2019: Obecně závazná vyhláška města Rotava č. 5/2019, o místním poplatku ze psů</t>
  </si>
  <si>
    <t>1285877961</t>
  </si>
  <si>
    <t>2/2023</t>
  </si>
  <si>
    <t>2/2022: OZV o místním poplatku za obecní systém odpadového hospodářství</t>
  </si>
  <si>
    <t>1285864748</t>
  </si>
  <si>
    <t>5/2019</t>
  </si>
  <si>
    <t>Obecně závazná vyhláška města Rotava č. 5/2019, o místním poplatku ze psů</t>
  </si>
  <si>
    <t>2020-01-01</t>
  </si>
  <si>
    <t>3/2023: OZV o místním poplatku ze psů</t>
  </si>
  <si>
    <t>1285843174</t>
  </si>
  <si>
    <t>1/2023</t>
  </si>
  <si>
    <t>2023-05-13</t>
  </si>
  <si>
    <t>3/2022: OZV o místním poplatku za užívání veřejného prostranství</t>
  </si>
  <si>
    <t>7/2025: OZV o místním poplatku za užívání veřejného prostranství</t>
  </si>
  <si>
    <t>1182648035</t>
  </si>
  <si>
    <t>3/2022</t>
  </si>
  <si>
    <t>2023-01-01</t>
  </si>
  <si>
    <t>1117679333</t>
  </si>
  <si>
    <t>2/2022</t>
  </si>
  <si>
    <t>1114768166</t>
  </si>
  <si>
    <t>1/2022</t>
  </si>
  <si>
    <t>1114764562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</si>
</sst>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46092.83573700739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HYPERLINK("https://sbirkapp.gov.cz/detail/SPPNQQWPZKGS6RV2", "https://sbirkapp.gov.cz/detail/SPPNQQWPZKGS6RV2")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45938</v>
      </c>
      <c r="I3" s="1">
        <v>45971.36993983978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HYPERLINK("https://sbirkapp.gov.cz/detail/SPPGZRUQRB67ESMA", "https://sbirkapp.gov.cz/detail/SPPGZRUQRB67ESMA")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45824</v>
      </c>
      <c r="I4" s="1">
        <v>45834.88716752406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HYPERLINK("https://sbirkapp.gov.cz/detail/SPPEGTZ5RM56V67M", "https://sbirkapp.gov.cz/detail/SPPEGTZ5RM56V67M")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45824</v>
      </c>
      <c r="I5" s="1">
        <v>45834.87402954701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HYPERLINK("https://sbirkapp.gov.cz/detail/SPP3XHSTYVJMGALY", "https://sbirkapp.gov.cz/detail/SPP3XHSTYVJMGALY")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45824</v>
      </c>
      <c r="I6" s="1">
        <v>45834.86199793109</v>
      </c>
      <c r="J6" t="s">
        <v>45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HYPERLINK("https://sbirkapp.gov.cz/detail/SPPSOJBAH76TIIM2", "https://sbirkapp.gov.cz/detail/SPPSOJBAH76TIIM2")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45824</v>
      </c>
      <c r="I7" s="1">
        <v>45834.84559295268</v>
      </c>
      <c r="J7" t="s">
        <v>45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HYPERLINK("https://sbirkapp.gov.cz/detail/SPPWHDJUUCMJCTMW", "https://sbirkapp.gov.cz/detail/SPPWHDJUUCMJCTMW")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45733</v>
      </c>
      <c r="I8" s="1">
        <v>45750.34688091049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HYPERLINK("https://sbirkapp.gov.cz/detail/SPPQLBZZMP4EXXRK", "https://sbirkapp.gov.cz/detail/SPPQLBZZMP4EXXRK")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45733</v>
      </c>
      <c r="I9" s="1">
        <v>45750.34058569177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HYPERLINK("https://sbirkapp.gov.cz/detail/SPPXRUQYQHIFJ6FW", "https://sbirkapp.gov.cz/detail/SPPXRUQYQHIFJ6FW")</f>
        <v>0</v>
      </c>
      <c r="V9" t="s">
        <v>80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82</v>
      </c>
      <c r="G10" t="s">
        <v>83</v>
      </c>
      <c r="H10" s="1">
        <v>45714</v>
      </c>
      <c r="I10" s="1">
        <v>45747.72777637444</v>
      </c>
      <c r="J10" t="s">
        <v>84</v>
      </c>
      <c r="K10" t="s">
        <v>31</v>
      </c>
      <c r="M10" t="s">
        <v>85</v>
      </c>
      <c r="N10" t="s">
        <v>86</v>
      </c>
      <c r="P10" t="s">
        <v>87</v>
      </c>
      <c r="S10" t="b">
        <v>1</v>
      </c>
      <c r="U10" s="2">
        <f>HYPERLINK("https://sbirkapp.gov.cz/detail/SPPYLASA4RFMJWUQ", "https://sbirkapp.gov.cz/detail/SPPYLASA4RFMJWUQ")</f>
        <v>0</v>
      </c>
      <c r="V10" t="s">
        <v>88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89</v>
      </c>
      <c r="F11" t="s">
        <v>28</v>
      </c>
      <c r="G11" t="s">
        <v>90</v>
      </c>
      <c r="H11" s="1">
        <v>44376</v>
      </c>
      <c r="I11" s="1">
        <v>45647.95661847042</v>
      </c>
      <c r="J11" t="s">
        <v>91</v>
      </c>
      <c r="K11" t="s">
        <v>92</v>
      </c>
      <c r="L11" s="1">
        <v>44376</v>
      </c>
      <c r="M11" t="s">
        <v>52</v>
      </c>
      <c r="N11" t="s">
        <v>53</v>
      </c>
      <c r="R11" t="s">
        <v>93</v>
      </c>
      <c r="S11" t="b">
        <v>0</v>
      </c>
      <c r="T11" s="1">
        <v>45849</v>
      </c>
      <c r="U11" s="2">
        <f>HYPERLINK("https://sbirkapp.gov.cz/detail/SPPUD3SBOKHYMVB4", "https://sbirkapp.gov.cz/detail/SPPUD3SBOKHYMVB4")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96</v>
      </c>
      <c r="H12" s="1">
        <v>43914</v>
      </c>
      <c r="I12" s="1">
        <v>45647.95188634042</v>
      </c>
      <c r="J12" t="s">
        <v>97</v>
      </c>
      <c r="K12" t="s">
        <v>92</v>
      </c>
      <c r="L12" s="1">
        <v>43914</v>
      </c>
      <c r="M12" t="s">
        <v>98</v>
      </c>
      <c r="N12" t="s">
        <v>99</v>
      </c>
      <c r="R12" t="s">
        <v>100</v>
      </c>
      <c r="S12" t="b">
        <v>0</v>
      </c>
      <c r="T12" s="1">
        <v>45849</v>
      </c>
      <c r="U12" s="2">
        <f>HYPERLINK("https://sbirkapp.gov.cz/detail/SPPQFIIAAWRJWEAA", "https://sbirkapp.gov.cz/detail/SPPQFIIAAWRJWEAA")</f>
        <v>0</v>
      </c>
      <c r="V12" t="s">
        <v>101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102</v>
      </c>
      <c r="F13" t="s">
        <v>28</v>
      </c>
      <c r="G13" t="s">
        <v>103</v>
      </c>
      <c r="H13" s="1">
        <v>43914</v>
      </c>
      <c r="I13" s="1">
        <v>45647.93774103567</v>
      </c>
      <c r="J13" t="s">
        <v>97</v>
      </c>
      <c r="K13" t="s">
        <v>92</v>
      </c>
      <c r="L13" s="1">
        <v>43914</v>
      </c>
      <c r="M13" t="s">
        <v>104</v>
      </c>
      <c r="N13" t="s">
        <v>105</v>
      </c>
      <c r="S13" t="b">
        <v>1</v>
      </c>
      <c r="U13" s="2">
        <f>HYPERLINK("https://sbirkapp.gov.cz/detail/SPPQUVOCXQCLO7O6", "https://sbirkapp.gov.cz/detail/SPPQUVOCXQCLO7O6")</f>
        <v>0</v>
      </c>
      <c r="V13" t="s">
        <v>106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107</v>
      </c>
      <c r="F14" t="s">
        <v>28</v>
      </c>
      <c r="G14" t="s">
        <v>108</v>
      </c>
      <c r="H14" s="1">
        <v>43804</v>
      </c>
      <c r="I14" s="1">
        <v>45647.92708904255</v>
      </c>
      <c r="J14" t="s">
        <v>109</v>
      </c>
      <c r="K14" t="s">
        <v>92</v>
      </c>
      <c r="L14" s="1">
        <v>43804</v>
      </c>
      <c r="M14" t="s">
        <v>58</v>
      </c>
      <c r="N14" t="s">
        <v>59</v>
      </c>
      <c r="R14" t="s">
        <v>110</v>
      </c>
      <c r="S14" t="b">
        <v>0</v>
      </c>
      <c r="T14" s="1">
        <v>45849</v>
      </c>
      <c r="U14" s="2">
        <f>HYPERLINK("https://sbirkapp.gov.cz/detail/SPPQMX45PGFZFPIC", "https://sbirkapp.gov.cz/detail/SPPQMX45PGFZFPIC")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43293</v>
      </c>
      <c r="I15" s="1">
        <v>45647.92218786991</v>
      </c>
      <c r="J15" t="s">
        <v>114</v>
      </c>
      <c r="K15" t="s">
        <v>92</v>
      </c>
      <c r="L15" s="1">
        <v>43293</v>
      </c>
      <c r="M15" t="s">
        <v>115</v>
      </c>
      <c r="N15" t="s">
        <v>116</v>
      </c>
      <c r="S15" t="b">
        <v>1</v>
      </c>
      <c r="U15" s="2">
        <f>HYPERLINK("https://sbirkapp.gov.cz/detail/SPP3XVFI7JCIJ3E2", "https://sbirkapp.gov.cz/detail/SPP3XVFI7JCIJ3E2")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42374</v>
      </c>
      <c r="I16" s="1">
        <v>45647.91516902445</v>
      </c>
      <c r="J16" t="s">
        <v>120</v>
      </c>
      <c r="K16" t="s">
        <v>92</v>
      </c>
      <c r="L16" s="1">
        <v>42374</v>
      </c>
      <c r="M16" t="s">
        <v>77</v>
      </c>
      <c r="N16" t="s">
        <v>78</v>
      </c>
      <c r="O16" t="s">
        <v>121</v>
      </c>
      <c r="R16" t="s">
        <v>122</v>
      </c>
      <c r="S16" t="b">
        <v>0</v>
      </c>
      <c r="T16" s="1">
        <v>45765</v>
      </c>
      <c r="U16" s="2">
        <f>HYPERLINK("https://sbirkapp.gov.cz/detail/SPPVXXQFA6WCHAO2", "https://sbirkapp.gov.cz/detail/SPPVXXQFA6WCHAO2")</f>
        <v>0</v>
      </c>
      <c r="V16" t="s">
        <v>123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124</v>
      </c>
      <c r="F17" t="s">
        <v>28</v>
      </c>
      <c r="G17" t="s">
        <v>125</v>
      </c>
      <c r="H17" s="1">
        <v>42352</v>
      </c>
      <c r="I17" s="1">
        <v>45647.90835749268</v>
      </c>
      <c r="J17" t="s">
        <v>126</v>
      </c>
      <c r="K17" t="s">
        <v>92</v>
      </c>
      <c r="L17" s="1">
        <v>42352</v>
      </c>
      <c r="M17" t="s">
        <v>71</v>
      </c>
      <c r="N17" t="s">
        <v>72</v>
      </c>
      <c r="R17" t="s">
        <v>127</v>
      </c>
      <c r="S17" t="b">
        <v>0</v>
      </c>
      <c r="T17" s="1">
        <v>45765</v>
      </c>
      <c r="U17" s="2">
        <f>HYPERLINK("https://sbirkapp.gov.cz/detail/SPPWQDSOOFTDFF7Y", "https://sbirkapp.gov.cz/detail/SPPWQDSOOFTDFF7Y")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42352</v>
      </c>
      <c r="I18" s="1">
        <v>45647.90154600177</v>
      </c>
      <c r="J18" t="s">
        <v>131</v>
      </c>
      <c r="K18" t="s">
        <v>92</v>
      </c>
      <c r="L18" s="1">
        <v>42352</v>
      </c>
      <c r="M18" t="s">
        <v>77</v>
      </c>
      <c r="N18" t="s">
        <v>78</v>
      </c>
      <c r="Q18" t="s">
        <v>132</v>
      </c>
      <c r="R18" t="s">
        <v>122</v>
      </c>
      <c r="S18" t="b">
        <v>0</v>
      </c>
      <c r="T18" s="1">
        <v>45765</v>
      </c>
      <c r="U18" s="2">
        <f>HYPERLINK("https://sbirkapp.gov.cz/detail/SPPCXN3ZSKRRC6Y6", "https://sbirkapp.gov.cz/detail/SPPCXN3ZSKRRC6Y6")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41815</v>
      </c>
      <c r="I19" s="1">
        <v>45647.89420798492</v>
      </c>
      <c r="J19" t="s">
        <v>136</v>
      </c>
      <c r="K19" t="s">
        <v>92</v>
      </c>
      <c r="L19" s="1">
        <v>41815</v>
      </c>
      <c r="M19" t="s">
        <v>98</v>
      </c>
      <c r="N19" t="s">
        <v>99</v>
      </c>
      <c r="O19" t="s">
        <v>137</v>
      </c>
      <c r="S19" t="b">
        <v>1</v>
      </c>
      <c r="U19" s="2">
        <f>HYPERLINK("https://sbirkapp.gov.cz/detail/SPPGDUK22R5X6B3U", "https://sbirkapp.gov.cz/detail/SPPGDUK22R5X6B3U")</f>
        <v>0</v>
      </c>
      <c r="V19" t="s">
        <v>138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41687</v>
      </c>
      <c r="I20" s="1">
        <v>45647.88736737683</v>
      </c>
      <c r="J20" t="s">
        <v>141</v>
      </c>
      <c r="K20" t="s">
        <v>92</v>
      </c>
      <c r="L20" s="1">
        <v>41687</v>
      </c>
      <c r="M20" t="s">
        <v>98</v>
      </c>
      <c r="N20" t="s">
        <v>99</v>
      </c>
      <c r="Q20" t="s">
        <v>142</v>
      </c>
      <c r="S20" t="b">
        <v>1</v>
      </c>
      <c r="U20" s="2">
        <f>HYPERLINK("https://sbirkapp.gov.cz/detail/SPPV4ZPOENGFHZ7Q", "https://sbirkapp.gov.cz/detail/SPPV4ZPOENGFHZ7Q")</f>
        <v>0</v>
      </c>
      <c r="V20" t="s">
        <v>143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82</v>
      </c>
      <c r="G21" t="s">
        <v>145</v>
      </c>
      <c r="H21" s="1">
        <v>41502</v>
      </c>
      <c r="I21" s="1">
        <v>45647.88160345266</v>
      </c>
      <c r="J21" t="s">
        <v>146</v>
      </c>
      <c r="K21" t="s">
        <v>92</v>
      </c>
      <c r="L21" s="1">
        <v>41502</v>
      </c>
      <c r="M21" t="s">
        <v>147</v>
      </c>
      <c r="N21" t="s">
        <v>148</v>
      </c>
      <c r="R21" t="s">
        <v>149</v>
      </c>
      <c r="S21" t="b">
        <v>0</v>
      </c>
      <c r="T21" s="1">
        <v>45762</v>
      </c>
      <c r="U21" s="2">
        <f>HYPERLINK("https://sbirkapp.gov.cz/detail/SPP3MMCRF5Q3LDNQ", "https://sbirkapp.gov.cz/detail/SPP3MMCRF5Q3LDNQ")</f>
        <v>0</v>
      </c>
      <c r="V21" t="s">
        <v>150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151</v>
      </c>
      <c r="F22" t="s">
        <v>28</v>
      </c>
      <c r="G22" t="s">
        <v>152</v>
      </c>
      <c r="H22" s="1">
        <v>40724</v>
      </c>
      <c r="I22" s="1">
        <v>45647.87629264948</v>
      </c>
      <c r="J22" t="s">
        <v>153</v>
      </c>
      <c r="K22" t="s">
        <v>92</v>
      </c>
      <c r="L22" s="1">
        <v>40724</v>
      </c>
      <c r="M22" t="s">
        <v>154</v>
      </c>
      <c r="N22" t="s">
        <v>155</v>
      </c>
      <c r="S22" t="b">
        <v>1</v>
      </c>
      <c r="U22" s="2">
        <f>HYPERLINK("https://sbirkapp.gov.cz/detail/SPPPAWSCZYLE7BCY", "https://sbirkapp.gov.cz/detail/SPPPAWSCZYLE7BCY")</f>
        <v>0</v>
      </c>
      <c r="V22" t="s">
        <v>156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157</v>
      </c>
      <c r="F23" t="s">
        <v>82</v>
      </c>
      <c r="G23" t="s">
        <v>158</v>
      </c>
      <c r="H23" s="1">
        <v>40610</v>
      </c>
      <c r="I23" s="1">
        <v>45647.86895538435</v>
      </c>
      <c r="J23" t="s">
        <v>159</v>
      </c>
      <c r="K23" t="s">
        <v>92</v>
      </c>
      <c r="L23" s="1">
        <v>40610</v>
      </c>
      <c r="M23" t="s">
        <v>160</v>
      </c>
      <c r="N23" t="s">
        <v>161</v>
      </c>
      <c r="S23" t="b">
        <v>1</v>
      </c>
      <c r="U23" s="2">
        <f>HYPERLINK("https://sbirkapp.gov.cz/detail/SPP44GAWQ6PTHV7C", "https://sbirkapp.gov.cz/detail/SPP44GAWQ6PTHV7C")</f>
        <v>0</v>
      </c>
      <c r="V23" t="s">
        <v>162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163</v>
      </c>
      <c r="F24" t="s">
        <v>28</v>
      </c>
      <c r="G24" t="s">
        <v>164</v>
      </c>
      <c r="H24" s="1">
        <v>43180</v>
      </c>
      <c r="I24" s="1">
        <v>45647.85743729371</v>
      </c>
      <c r="J24" t="s">
        <v>165</v>
      </c>
      <c r="K24" t="s">
        <v>92</v>
      </c>
      <c r="L24" s="1">
        <v>43180</v>
      </c>
      <c r="M24" t="s">
        <v>166</v>
      </c>
      <c r="N24" t="s">
        <v>167</v>
      </c>
      <c r="O24" t="s">
        <v>168</v>
      </c>
      <c r="S24" t="b">
        <v>1</v>
      </c>
      <c r="U24" s="2">
        <f>HYPERLINK("https://sbirkapp.gov.cz/detail/SPPMDA2UUNZLREWY", "https://sbirkapp.gov.cz/detail/SPPMDA2UUNZLREWY")</f>
        <v>0</v>
      </c>
      <c r="V24" t="s">
        <v>169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170</v>
      </c>
      <c r="F25" t="s">
        <v>171</v>
      </c>
      <c r="G25" t="s">
        <v>172</v>
      </c>
      <c r="H25" t="s">
        <v>172</v>
      </c>
      <c r="I25" t="s">
        <v>172</v>
      </c>
      <c r="J25" t="s">
        <v>172</v>
      </c>
      <c r="K25" t="s">
        <v>172</v>
      </c>
      <c r="L25" t="s">
        <v>172</v>
      </c>
      <c r="M25" t="s">
        <v>172</v>
      </c>
      <c r="N25" t="s">
        <v>172</v>
      </c>
      <c r="O25" t="s">
        <v>172</v>
      </c>
      <c r="P25" t="s">
        <v>172</v>
      </c>
      <c r="Q25" t="s">
        <v>172</v>
      </c>
      <c r="R25" t="s">
        <v>172</v>
      </c>
      <c r="S25" t="s">
        <v>172</v>
      </c>
      <c r="T25" t="s">
        <v>172</v>
      </c>
      <c r="U25" t="s">
        <v>172</v>
      </c>
      <c r="V25" t="s">
        <v>173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174</v>
      </c>
      <c r="F26" t="s">
        <v>171</v>
      </c>
      <c r="G26" t="s">
        <v>172</v>
      </c>
      <c r="H26" t="s">
        <v>172</v>
      </c>
      <c r="I26" t="s">
        <v>172</v>
      </c>
      <c r="J26" t="s">
        <v>172</v>
      </c>
      <c r="K26" t="s">
        <v>172</v>
      </c>
      <c r="L26" t="s">
        <v>172</v>
      </c>
      <c r="M26" t="s">
        <v>172</v>
      </c>
      <c r="N26" t="s">
        <v>172</v>
      </c>
      <c r="O26" t="s">
        <v>172</v>
      </c>
      <c r="P26" t="s">
        <v>172</v>
      </c>
      <c r="Q26" t="s">
        <v>172</v>
      </c>
      <c r="R26" t="s">
        <v>172</v>
      </c>
      <c r="S26" t="s">
        <v>172</v>
      </c>
      <c r="T26" t="s">
        <v>172</v>
      </c>
      <c r="U26" t="s">
        <v>172</v>
      </c>
      <c r="V26" t="s">
        <v>175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170</v>
      </c>
      <c r="F27" t="s">
        <v>171</v>
      </c>
      <c r="G27" t="s">
        <v>172</v>
      </c>
      <c r="H27" t="s">
        <v>172</v>
      </c>
      <c r="I27" t="s">
        <v>172</v>
      </c>
      <c r="J27" t="s">
        <v>172</v>
      </c>
      <c r="K27" t="s">
        <v>172</v>
      </c>
      <c r="L27" t="s">
        <v>172</v>
      </c>
      <c r="M27" t="s">
        <v>172</v>
      </c>
      <c r="N27" t="s">
        <v>172</v>
      </c>
      <c r="O27" t="s">
        <v>172</v>
      </c>
      <c r="P27" t="s">
        <v>172</v>
      </c>
      <c r="Q27" t="s">
        <v>172</v>
      </c>
      <c r="R27" t="s">
        <v>172</v>
      </c>
      <c r="S27" t="s">
        <v>172</v>
      </c>
      <c r="T27" t="s">
        <v>172</v>
      </c>
      <c r="U27" t="s">
        <v>172</v>
      </c>
      <c r="V27" t="s">
        <v>176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170</v>
      </c>
      <c r="F28" t="s">
        <v>28</v>
      </c>
      <c r="G28" t="s">
        <v>177</v>
      </c>
      <c r="H28" s="1">
        <v>37706</v>
      </c>
      <c r="I28" s="1">
        <v>45647.81972476285</v>
      </c>
      <c r="J28" t="s">
        <v>178</v>
      </c>
      <c r="K28" t="s">
        <v>92</v>
      </c>
      <c r="L28" s="1">
        <v>37706</v>
      </c>
      <c r="M28" t="s">
        <v>166</v>
      </c>
      <c r="N28" t="s">
        <v>167</v>
      </c>
      <c r="Q28" t="s">
        <v>179</v>
      </c>
      <c r="S28" t="b">
        <v>1</v>
      </c>
      <c r="U28" s="2">
        <f>HYPERLINK("https://sbirkapp.gov.cz/detail/SPP3BYMCKZJKENWK", "https://sbirkapp.gov.cz/detail/SPP3BYMCKZJKENWK")</f>
        <v>0</v>
      </c>
      <c r="V28" t="s">
        <v>180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181</v>
      </c>
      <c r="F29" t="s">
        <v>28</v>
      </c>
      <c r="G29" t="s">
        <v>182</v>
      </c>
      <c r="H29" s="1">
        <v>45645</v>
      </c>
      <c r="I29" s="1">
        <v>45647.54561325596</v>
      </c>
      <c r="J29" t="s">
        <v>183</v>
      </c>
      <c r="K29" t="s">
        <v>31</v>
      </c>
      <c r="M29" t="s">
        <v>184</v>
      </c>
      <c r="N29" t="s">
        <v>185</v>
      </c>
      <c r="P29" t="s">
        <v>186</v>
      </c>
      <c r="R29" t="s">
        <v>187</v>
      </c>
      <c r="S29" t="b">
        <v>0</v>
      </c>
      <c r="T29" s="1">
        <v>46023</v>
      </c>
      <c r="U29" s="2">
        <f>HYPERLINK("https://sbirkapp.gov.cz/detail/SPP7QM6PMIK7SMAE", "https://sbirkapp.gov.cz/detail/SPP7QM6PMIK7SMAE")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29</v>
      </c>
      <c r="H30" s="1">
        <v>45645</v>
      </c>
      <c r="I30" s="1">
        <v>45647.53409513624</v>
      </c>
      <c r="J30" t="s">
        <v>183</v>
      </c>
      <c r="K30" t="s">
        <v>31</v>
      </c>
      <c r="M30" t="s">
        <v>32</v>
      </c>
      <c r="N30" t="s">
        <v>33</v>
      </c>
      <c r="P30" t="s">
        <v>190</v>
      </c>
      <c r="R30" t="s">
        <v>191</v>
      </c>
      <c r="S30" t="b">
        <v>0</v>
      </c>
      <c r="T30" s="1">
        <v>46107</v>
      </c>
      <c r="U30" s="2">
        <f>HYPERLINK("https://sbirkapp.gov.cz/detail/SPPZ6CNWF5OXMQLY", "https://sbirkapp.gov.cz/detail/SPPZ6CNWF5OXMQLY")</f>
        <v>0</v>
      </c>
      <c r="V30" t="s">
        <v>192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193</v>
      </c>
      <c r="F31" t="s">
        <v>28</v>
      </c>
      <c r="G31" t="s">
        <v>194</v>
      </c>
      <c r="H31" s="1">
        <v>45271</v>
      </c>
      <c r="I31" s="1">
        <v>45274.609488183</v>
      </c>
      <c r="J31" t="s">
        <v>195</v>
      </c>
      <c r="K31" t="s">
        <v>31</v>
      </c>
      <c r="M31" t="s">
        <v>196</v>
      </c>
      <c r="N31" t="s">
        <v>197</v>
      </c>
      <c r="P31" t="s">
        <v>198</v>
      </c>
      <c r="S31" t="b">
        <v>1</v>
      </c>
      <c r="U31" s="2">
        <f>HYPERLINK("https://sbirkapp.gov.cz/detail/SPPBU4DX7LGXG5RG", "https://sbirkapp.gov.cz/detail/SPPBU4DX7LGXG5RG")</f>
        <v>0</v>
      </c>
      <c r="V31" t="s">
        <v>199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182</v>
      </c>
      <c r="H32" s="1">
        <v>45271</v>
      </c>
      <c r="I32" s="1">
        <v>45274.59726149337</v>
      </c>
      <c r="J32" t="s">
        <v>195</v>
      </c>
      <c r="K32" t="s">
        <v>31</v>
      </c>
      <c r="M32" t="s">
        <v>184</v>
      </c>
      <c r="N32" t="s">
        <v>185</v>
      </c>
      <c r="P32" t="s">
        <v>201</v>
      </c>
      <c r="R32" t="s">
        <v>41</v>
      </c>
      <c r="S32" t="b">
        <v>0</v>
      </c>
      <c r="T32" s="1">
        <v>45658</v>
      </c>
      <c r="U32" s="2">
        <f>HYPERLINK("https://sbirkapp.gov.cz/detail/SPPY3FQGE24WZDSU", "https://sbirkapp.gov.cz/detail/SPPY3FQGE24WZDSU")</f>
        <v>0</v>
      </c>
      <c r="V32" t="s">
        <v>202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203</v>
      </c>
      <c r="F33" t="s">
        <v>28</v>
      </c>
      <c r="G33" t="s">
        <v>204</v>
      </c>
      <c r="H33" s="1">
        <v>43804</v>
      </c>
      <c r="I33" s="1">
        <v>45274.57954084946</v>
      </c>
      <c r="J33" t="s">
        <v>205</v>
      </c>
      <c r="K33" t="s">
        <v>92</v>
      </c>
      <c r="L33" s="1">
        <v>43804</v>
      </c>
      <c r="M33" t="s">
        <v>196</v>
      </c>
      <c r="N33" t="s">
        <v>197</v>
      </c>
      <c r="R33" t="s">
        <v>206</v>
      </c>
      <c r="S33" t="b">
        <v>0</v>
      </c>
      <c r="T33" s="1">
        <v>45292</v>
      </c>
      <c r="U33" s="2">
        <f>HYPERLINK("https://sbirkapp.gov.cz/detail/SPP7BWP3IEQOKJK6", "https://sbirkapp.gov.cz/detail/SPP7BWP3IEQOKJK6")</f>
        <v>0</v>
      </c>
      <c r="V33" t="s">
        <v>207</v>
      </c>
      <c r="W33">
        <v>1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208</v>
      </c>
      <c r="F34" t="s">
        <v>28</v>
      </c>
      <c r="G34" t="s">
        <v>44</v>
      </c>
      <c r="H34" s="1">
        <v>45042</v>
      </c>
      <c r="I34" s="1">
        <v>45044.59809106105</v>
      </c>
      <c r="J34" t="s">
        <v>209</v>
      </c>
      <c r="K34" t="s">
        <v>31</v>
      </c>
      <c r="M34" t="s">
        <v>46</v>
      </c>
      <c r="N34" t="s">
        <v>47</v>
      </c>
      <c r="P34" t="s">
        <v>210</v>
      </c>
      <c r="R34" t="s">
        <v>211</v>
      </c>
      <c r="S34" t="b">
        <v>0</v>
      </c>
      <c r="T34" s="1">
        <v>45849</v>
      </c>
      <c r="U34" s="2">
        <f>HYPERLINK("https://sbirkapp.gov.cz/detail/SPPJSCJHAIA75EBG", "https://sbirkapp.gov.cz/detail/SPPJSCJHAIA75EBG")</f>
        <v>0</v>
      </c>
      <c r="V34" t="s">
        <v>212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213</v>
      </c>
      <c r="F35" t="s">
        <v>28</v>
      </c>
      <c r="G35" t="s">
        <v>44</v>
      </c>
      <c r="H35" s="1">
        <v>44907</v>
      </c>
      <c r="I35" s="1">
        <v>44912.39652707102</v>
      </c>
      <c r="J35" t="s">
        <v>214</v>
      </c>
      <c r="K35" t="s">
        <v>31</v>
      </c>
      <c r="M35" t="s">
        <v>46</v>
      </c>
      <c r="N35" t="s">
        <v>47</v>
      </c>
      <c r="R35" t="s">
        <v>48</v>
      </c>
      <c r="S35" t="b">
        <v>0</v>
      </c>
      <c r="T35" s="1">
        <v>45059</v>
      </c>
      <c r="U35" s="2">
        <f>HYPERLINK("https://sbirkapp.gov.cz/detail/SPPCMR6F2YTG6RHU", "https://sbirkapp.gov.cz/detail/SPPCMR6F2YTG6RHU")</f>
        <v>0</v>
      </c>
      <c r="V35" t="s">
        <v>215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216</v>
      </c>
      <c r="F36" t="s">
        <v>28</v>
      </c>
      <c r="G36" t="s">
        <v>182</v>
      </c>
      <c r="H36" s="1">
        <v>44888</v>
      </c>
      <c r="I36" s="1">
        <v>44907.36518928364</v>
      </c>
      <c r="J36" t="s">
        <v>214</v>
      </c>
      <c r="K36" t="s">
        <v>31</v>
      </c>
      <c r="M36" t="s">
        <v>184</v>
      </c>
      <c r="N36" t="s">
        <v>185</v>
      </c>
      <c r="R36" t="s">
        <v>186</v>
      </c>
      <c r="S36" t="b">
        <v>0</v>
      </c>
      <c r="T36" s="1">
        <v>45292</v>
      </c>
      <c r="U36" s="2">
        <f>HYPERLINK("https://sbirkapp.gov.cz/detail/SPPKNSHAGCZHA5TY", "https://sbirkapp.gov.cz/detail/SPPKNSHAGCZHA5TY")</f>
        <v>0</v>
      </c>
      <c r="V36" t="s">
        <v>217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218</v>
      </c>
      <c r="F37" t="s">
        <v>28</v>
      </c>
      <c r="G37" t="s">
        <v>29</v>
      </c>
      <c r="H37" s="1">
        <v>44888</v>
      </c>
      <c r="I37" s="1">
        <v>44907.36045706186</v>
      </c>
      <c r="J37" t="s">
        <v>214</v>
      </c>
      <c r="K37" t="s">
        <v>31</v>
      </c>
      <c r="M37" t="s">
        <v>32</v>
      </c>
      <c r="N37" t="s">
        <v>33</v>
      </c>
      <c r="R37" t="s">
        <v>34</v>
      </c>
      <c r="S37" t="b">
        <v>0</v>
      </c>
      <c r="T37" s="1">
        <v>45658</v>
      </c>
      <c r="U37" s="2">
        <f>HYPERLINK("https://sbirkapp.gov.cz/detail/SPP4OXCNEHOY5UQU", "https://sbirkapp.gov.cz/detail/SPP4OXCNEHOY5UQU")</f>
        <v>0</v>
      </c>
      <c r="V37" t="s">
        <v>219</v>
      </c>
      <c r="W3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2026-05-13T13:08:19Z</dcterms:created>
  <dcterms:modified xsi:type="dcterms:W3CDTF">2026-05-13T13:08:19Z</dcterms:modified>
</cp:coreProperties>
</file>