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<sst xmlns="http://schemas.openxmlformats.org/spreadsheetml/2006/main" count="490" uniqueCount="198">
  <si>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</si>
  <si>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</si>
  <si>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</si>
  <si>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</si>
  <si>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</si>
  <si>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</si>
  <si>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</si>
  <si>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</si>
  <si>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</si>
  <si>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</si>
  <si>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</si>
  <si>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</si>
  <si>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</si>
  <si>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</si>
  <si>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</si>
  <si>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</si>
  <si>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</si>
  <si>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</si>
  <si>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</si>
  <si>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</si>
  <si>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</si>
  <si>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</si>
  <si>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</si>
  <si>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Chlumec</t>
  </si>
  <si>
    <t>00391387</t>
  </si>
  <si>
    <t>6s9b7ua</t>
  </si>
  <si>
    <t>Ústecký kraj</t>
  </si>
  <si>
    <t>4/2025</t>
  </si>
  <si>
    <t>Obecně závazná vyhláška</t>
  </si>
  <si>
    <t>požární řád</t>
  </si>
  <si>
    <t>2025-10-03</t>
  </si>
  <si>
    <t>Běžný</t>
  </si>
  <si>
    <t>požární ochrana - požární řád</t>
  </si>
  <si>
    <t>zákon č. 133/1985 Sb., o požární ochraně - § 29 odst. 1 písm. o) bod 1</t>
  </si>
  <si>
    <t>1/2018: Požární řád</t>
  </si>
  <si>
    <t>1579828459</t>
  </si>
  <si>
    <t>3/2025</t>
  </si>
  <si>
    <t>o stanovení podmínek pro pořádání a průběh akcí typu technopárty a o zabezpečení místních záležitostí veřejného pořádku v souvislosti s jejich konáním</t>
  </si>
  <si>
    <t>veřejný pořádek - regulace akcí typu technoparty</t>
  </si>
  <si>
    <t>zákon č. 128/2000 Sb., o obcích - § 10 písm. b) - regulace akcí typu technoparty</t>
  </si>
  <si>
    <t>2/2008: o stanovení podmínek pro pořádání a průběh akcí typu technopárty a o zabezpečení místních záležitostí veřejného pořádku v souvislosti s jejich konáním</t>
  </si>
  <si>
    <t>1579827523</t>
  </si>
  <si>
    <t>2/2025</t>
  </si>
  <si>
    <t>o výjimečném zkrácení doby nočního klidu</t>
  </si>
  <si>
    <t>noční klid</t>
  </si>
  <si>
    <t>zákon č. 251/2016 Sb., o některých přestupcích - § 5 odst. 7</t>
  </si>
  <si>
    <t>1/2016: o výjimečném zkrácení doby nočního klidu</t>
  </si>
  <si>
    <t>1579795556</t>
  </si>
  <si>
    <t>1/2025</t>
  </si>
  <si>
    <t xml:space="preserve"> kterou se stanoví obecní systém odpadového hospodářství</t>
  </si>
  <si>
    <t>2025-05-30</t>
  </si>
  <si>
    <t>systém odpadového hospodářství</t>
  </si>
  <si>
    <t>zákon č. 541/2020 Sb., o odpadech - § 59 odst. 4</t>
  </si>
  <si>
    <t>1/2022: Obecně závazná vyhláška, kterou se stanoví obecní systém odpadového hospodářství</t>
  </si>
  <si>
    <t>1524977809</t>
  </si>
  <si>
    <t>4/2024</t>
  </si>
  <si>
    <t>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</si>
  <si>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</si>
  <si>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</si>
  <si>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</si>
  <si>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1/2021: o místním poplatku za obecní systém odpadového hospodářství</t>
  </si>
  <si>
    <t>1451715856</t>
  </si>
  <si>
    <t>1/2021</t>
  </si>
  <si>
    <t>2022-01-01</t>
  </si>
  <si>
    <t>Dle přechodného ustanovení</t>
  </si>
  <si>
    <t>4/2024: o místním poplatku za obecní systém odpadového hospodářství</t>
  </si>
  <si>
    <t>1423568673</t>
  </si>
  <si>
    <t>3/2024</t>
  </si>
  <si>
    <t>o stanovení místního koeficientu pro výpočet daně z nemovitých věcí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</si>
  <si>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</si>
  <si>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</si>
  <si>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1/2008: kterou se stanoví koeficient pro výpočet daně z nemovitostí</t>
  </si>
  <si>
    <t>1417513153</t>
  </si>
  <si>
    <t>2/2024</t>
  </si>
  <si>
    <t>kterou se stanoví část společného školského obvodu základní školy</t>
  </si>
  <si>
    <t>2024-05-10</t>
  </si>
  <si>
    <t>školské obvody - základní školy</t>
  </si>
  <si>
    <t>zákon č. 561/2004 Sb., školský zákon - § 178 odst. 2 písm. b)</t>
  </si>
  <si>
    <t>1349413904</t>
  </si>
  <si>
    <t>1/2024</t>
  </si>
  <si>
    <t>kterou se stanoví školský obvod mateřské školy zřízené městem Chlumec a část společného školského obvodu mateřské školy zřízené městem Chlumec</t>
  </si>
  <si>
    <t>školské obvody - mateřské školy</t>
  </si>
  <si>
    <t>zákon č. 561/2004 Sb., školský zákon - § 179 odst. 3 a § 178 odst. 2 písm. b)</t>
  </si>
  <si>
    <t>1/2017: Obecně závazná vyhláška, kterou se stanoví školské obvody spádových mateřských škol zřízených městem Chlumec</t>
  </si>
  <si>
    <t>1349411719</t>
  </si>
  <si>
    <t>2/2023</t>
  </si>
  <si>
    <t>o pravidlech pro pohyb psů na vybraném veřejném prostranství</t>
  </si>
  <si>
    <t>2023-12-29</t>
  </si>
  <si>
    <t>pohyb psů</t>
  </si>
  <si>
    <t>zákon č. 246/1992 Sb., na ochranu zvířat proti týrání - § 24 odst. 2</t>
  </si>
  <si>
    <t>5/2011: kterou se stanovují pravidla pro pohyb psů na veřejném prostranství a vymezují prostory pro volné pobíhání psů v místní části Chlumec</t>
  </si>
  <si>
    <t>1285620544</t>
  </si>
  <si>
    <t>1/2023</t>
  </si>
  <si>
    <t>o místním poplatku z pobytu</t>
  </si>
  <si>
    <t>2024-01-01</t>
  </si>
  <si>
    <t>místní poplatek z pobytu</t>
  </si>
  <si>
    <t>zákon č. 565/1990 Sb., o místních poplatcích - § 14 - z pobytu</t>
  </si>
  <si>
    <t>2/2019: Obecně závazná vyhláška o místním poplatku z pobytu</t>
  </si>
  <si>
    <t>1263569832</t>
  </si>
  <si>
    <t>2/2019</t>
  </si>
  <si>
    <t>Obecně závazná vyhláška o místním poplatku z pobytu</t>
  </si>
  <si>
    <t>2020-01-01</t>
  </si>
  <si>
    <t>1/2023: o místním poplatku z pobytu</t>
  </si>
  <si>
    <t>1198251004</t>
  </si>
  <si>
    <t>1/2019</t>
  </si>
  <si>
    <t>Obecně závazná vyhláška o místním poplatku ze psů</t>
  </si>
  <si>
    <t>místní poplatek ze psů</t>
  </si>
  <si>
    <t>zákon č. 565/1990 Sb., o místních poplatcích - § 14 - ze psů</t>
  </si>
  <si>
    <t>1198250204</t>
  </si>
  <si>
    <t>2/2018</t>
  </si>
  <si>
    <t>VÝMAZ</t>
  </si>
  <si>
    <t>-</t>
  </si>
  <si>
    <t>1198248497</t>
  </si>
  <si>
    <t>1/2018</t>
  </si>
  <si>
    <t>Požární řád</t>
  </si>
  <si>
    <t>2018-05-01</t>
  </si>
  <si>
    <t>4/2025: požární řád</t>
  </si>
  <si>
    <t>1198247281</t>
  </si>
  <si>
    <t>1/2017</t>
  </si>
  <si>
    <t>Obecně závazná vyhláška, kterou se stanoví školské obvody spádových mateřských škol zřízených městem Chlumec</t>
  </si>
  <si>
    <t>2017-05-03</t>
  </si>
  <si>
    <t>1/2024: kterou se stanoví školský obvod mateřské školy zřízené městem Chlumec a část společného školského obvodu mateřské školy zřízené městem Chlumec</t>
  </si>
  <si>
    <t>1198245566</t>
  </si>
  <si>
    <t>1/2016</t>
  </si>
  <si>
    <t>2016-10-12</t>
  </si>
  <si>
    <t>2/2025: o výjimečném zkrácení doby nočního klidu; 2/2025: o výjimečném zkrácení doby nočního klidu</t>
  </si>
  <si>
    <t>1198242236</t>
  </si>
  <si>
    <t>3/2015</t>
  </si>
  <si>
    <t>o místním poplatku za užívání veřejného prostranství</t>
  </si>
  <si>
    <t>2015-06-23</t>
  </si>
  <si>
    <t>místní poplatek za užívání veřejného prostranství</t>
  </si>
  <si>
    <t>zákon č. 565/1990 Sb., o místních poplatcích - § 14 - za užívání veřejného prostranství</t>
  </si>
  <si>
    <t>1198240248</t>
  </si>
  <si>
    <t>3/2012</t>
  </si>
  <si>
    <t>o zrušení obecně závazné vyhlášky č. 17/98 o rozdělení obce na části včetně pojmenování částí obce</t>
  </si>
  <si>
    <t>2012-09-19</t>
  </si>
  <si>
    <t>zrušovací</t>
  </si>
  <si>
    <t>ústavní zákon č. 1/1993 Sb., Ústava České republiky - čl. 104 odst. 3 - zrušovací OZV</t>
  </si>
  <si>
    <t>1198233537</t>
  </si>
  <si>
    <t>1/2012</t>
  </si>
  <si>
    <t>kterou se zrušuje obecně závazná vyhláška č. 4/2011, o místním poplatku za provozovaný výherní hrací přístroj nebo jiné technické herní zařízení povolené Ministerstvem financí podle jiného právního předpisu</t>
  </si>
  <si>
    <t>2012-03-23</t>
  </si>
  <si>
    <t>1198232288</t>
  </si>
  <si>
    <t>5/2011</t>
  </si>
  <si>
    <t>kterou se stanovují pravidla pro pohyb psů na veřejném prostranství a vymezují prostory pro volné pobíhání psů v místní části Chlumec</t>
  </si>
  <si>
    <t>2011-07-15</t>
  </si>
  <si>
    <t>2/2023: o pravidlech pro pohyb psů na vybraném veřejném prostranství</t>
  </si>
  <si>
    <t>1198230640</t>
  </si>
  <si>
    <t>1/2010</t>
  </si>
  <si>
    <t>Obecně závazná vyhláška o zrušení obecní policie</t>
  </si>
  <si>
    <t>2011-02-28</t>
  </si>
  <si>
    <t>obecní policie</t>
  </si>
  <si>
    <t xml:space="preserve">zákon č. 553/1991 Sb., o obecní policii - § 1 odst. 1 </t>
  </si>
  <si>
    <t>1198229469</t>
  </si>
  <si>
    <t>2/2008</t>
  </si>
  <si>
    <t>2008-08-01</t>
  </si>
  <si>
    <t>3/2025: o stanovení podmínek pro pořádání a průběh akcí typu technopárty a o zabezpečení místních záležitostí veřejného pořádku v souvislosti s jejich konáním</t>
  </si>
  <si>
    <t>1198228459</t>
  </si>
  <si>
    <t>1/2008</t>
  </si>
  <si>
    <t>kterou se stanoví koeficient pro výpočet daně z nemovitostí</t>
  </si>
  <si>
    <t>2009-01-01</t>
  </si>
  <si>
    <t>daň z nemovitých věcí - koeficient u staveb a jednotek; daň z nemovitých věcí - místní koeficient</t>
  </si>
  <si>
    <t>zákon č. 338/1992 Sb., o dani z nemovitých věcí - § 11 odst. 3 písm. a)  ; zákon č. 338/1992 Sb., o dani z nemovitých věcí - § 12</t>
  </si>
  <si>
    <t>3/2024: o stanovení místního koeficientu pro výpočet daně z nemovitých věcí; 3/2024: o stanovení místního koeficientu pro výpočet daně z nemovitých věcí; 3/2024: o stanovení místního koeficientu pro výpočet daně z nemovitých věcí; 3/2025: o stanovení podmínek pro pořádání a průběh akcí typu technopárty a o zabezpečení místních záležitostí veřejného pořádku v souvislosti s jejich konáním</t>
  </si>
  <si>
    <t>1198226886</t>
  </si>
  <si>
    <t>3/2006</t>
  </si>
  <si>
    <t>1198226165</t>
  </si>
  <si>
    <t>5/2004</t>
  </si>
  <si>
    <t>Obecně závazná vyhláška, kterou se ruší OZV č. 13/1997, 23/2001  a 3/2003</t>
  </si>
  <si>
    <t>2005-01-01</t>
  </si>
  <si>
    <t>1198224349</t>
  </si>
  <si>
    <t>1/2003</t>
  </si>
  <si>
    <t>1198223266</t>
  </si>
  <si>
    <t>24/2001</t>
  </si>
  <si>
    <t>1198220421</t>
  </si>
  <si>
    <t>1/2022</t>
  </si>
  <si>
    <t>Obecně závazná vyhláška, kterou se stanoví obecní systém odpadového hospodářství</t>
  </si>
  <si>
    <t>2022-05-06</t>
  </si>
  <si>
    <t>Náhradním způsobem</t>
  </si>
  <si>
    <t>1/2025:  kterou se stanoví obecní systém odpadového hospodářství</t>
  </si>
  <si>
    <t>1029856686</t>
  </si>
  <si>
    <t>kterou se ruší obecně závazná vyhláška č. 28/2002 o čistotě a veřejném pořádku na území Obce Chlumec</t>
  </si>
  <si>
    <t>2003-06-13</t>
  </si>
  <si>
    <t>jiná</t>
  </si>
  <si>
    <t xml:space="preserve">ústavní zákon č. 1/1993 Sb., Ústava České republiky - čl. 104 odst. 3 </t>
  </si>
  <si>
    <t>983777111</t>
  </si>
  <si>
    <t>983774156</t>
  </si>
  <si>
    <t>21/1999</t>
  </si>
  <si>
    <t>kterou se ruší OZV č. 5/95 o chovu a držení zvířat na území obce Chlumec</t>
  </si>
  <si>
    <t>1999-10-16</t>
  </si>
  <si>
    <t>983761223</t>
  </si>
  <si>
    <t>20/1999</t>
  </si>
  <si>
    <t>Nařízení</t>
  </si>
  <si>
    <t>Obecně závazná vyhláška, kterou se ruší OZV 19/1999 o koeficientu inflace Ki</t>
  </si>
  <si>
    <t>1999-10-29</t>
  </si>
  <si>
    <t>daň z nemovitých věcí - místní koeficient</t>
  </si>
  <si>
    <t>zákon č. 338/1992 Sb., o dani z nemovitých věcí - § 12</t>
  </si>
  <si>
    <t>983758299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</si>
</sst>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4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45917</v>
      </c>
      <c r="I2" s="1">
        <v>45918.38510607518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HYPERLINK("https://sbirkapp.gov.cz/detail/SPPZQ74HYG5M74JE", "https://sbirkapp.gov.cz/detail/SPPZQ74HYG5M74JE")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45917</v>
      </c>
      <c r="I3" s="1">
        <v>45918.38404821601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HYPERLINK("https://sbirkapp.gov.cz/detail/SPPA7QJELQJXHIUW", "https://sbirkapp.gov.cz/detail/SPPA7QJELQJXHIUW")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45917</v>
      </c>
      <c r="I4" s="1">
        <v>45918.35093770561</v>
      </c>
      <c r="J4" t="s">
        <v>30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HYPERLINK("https://sbirkapp.gov.cz/detail/SPPBIFU5DZNOQZDI", "https://sbirkapp.gov.cz/detail/SPPBIFU5DZNOQZDI")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45791</v>
      </c>
      <c r="I5" s="1">
        <v>45792.56934088573</v>
      </c>
      <c r="J5" t="s">
        <v>50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HYPERLINK("https://sbirkapp.gov.cz/detail/SPPDYY6UY3OEB2TO", "https://sbirkapp.gov.cz/detail/SPPDYY6UY3OEB2TO")</f>
        <v>0</v>
      </c>
      <c r="V5" t="s">
        <v>54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45637</v>
      </c>
      <c r="I6" s="1">
        <v>45638.39393352642</v>
      </c>
      <c r="J6" t="s">
        <v>57</v>
      </c>
      <c r="K6" t="s">
        <v>31</v>
      </c>
      <c r="M6" t="s">
        <v>58</v>
      </c>
      <c r="N6" t="s">
        <v>59</v>
      </c>
      <c r="P6" t="s">
        <v>60</v>
      </c>
      <c r="S6" t="b">
        <v>1</v>
      </c>
      <c r="U6" s="2">
        <f>HYPERLINK("https://sbirkapp.gov.cz/detail/SPPIVP32IZ4SPJY4", "https://sbirkapp.gov.cz/detail/SPPIVP32IZ4SPJY4")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56</v>
      </c>
      <c r="H7" s="1">
        <v>44545</v>
      </c>
      <c r="I7" s="1">
        <v>45575.32506686966</v>
      </c>
      <c r="J7" t="s">
        <v>63</v>
      </c>
      <c r="K7" t="s">
        <v>64</v>
      </c>
      <c r="L7" s="1">
        <v>44546</v>
      </c>
      <c r="M7" t="s">
        <v>58</v>
      </c>
      <c r="N7" t="s">
        <v>59</v>
      </c>
      <c r="R7" t="s">
        <v>65</v>
      </c>
      <c r="S7" t="b">
        <v>0</v>
      </c>
      <c r="T7" s="1">
        <v>45658</v>
      </c>
      <c r="U7" s="2">
        <f>HYPERLINK("https://sbirkapp.gov.cz/detail/SPP4TDXCBRKWLXZS", "https://sbirkapp.gov.cz/detail/SPP4TDXCBRKWLXZS")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45560</v>
      </c>
      <c r="I8" s="1">
        <v>45561.46437869554</v>
      </c>
      <c r="J8" t="s">
        <v>57</v>
      </c>
      <c r="K8" t="s">
        <v>31</v>
      </c>
      <c r="M8" t="s">
        <v>69</v>
      </c>
      <c r="N8" t="s">
        <v>70</v>
      </c>
      <c r="P8" t="s">
        <v>71</v>
      </c>
      <c r="S8" t="b">
        <v>1</v>
      </c>
      <c r="U8" s="2">
        <f>HYPERLINK("https://sbirkapp.gov.cz/detail/SPPXTXUWBAWSCAJE", "https://sbirkapp.gov.cz/detail/SPPXTXUWBAWSCAJE")</f>
        <v>0</v>
      </c>
      <c r="V8" t="s">
        <v>72</v>
      </c>
      <c r="W8">
        <v>3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45406</v>
      </c>
      <c r="I9" s="1">
        <v>45407.46314941744</v>
      </c>
      <c r="J9" t="s">
        <v>75</v>
      </c>
      <c r="K9" t="s">
        <v>31</v>
      </c>
      <c r="M9" t="s">
        <v>76</v>
      </c>
      <c r="N9" t="s">
        <v>77</v>
      </c>
      <c r="S9" t="b">
        <v>1</v>
      </c>
      <c r="U9" s="2">
        <f>HYPERLINK("https://sbirkapp.gov.cz/detail/SPPZAYBJVSKQ7FEC", "https://sbirkapp.gov.cz/detail/SPPZAYBJVSKQ7FEC")</f>
        <v>0</v>
      </c>
      <c r="V9" t="s">
        <v>78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45406</v>
      </c>
      <c r="I10" s="1">
        <v>45407.46208201647</v>
      </c>
      <c r="J10" t="s">
        <v>75</v>
      </c>
      <c r="K10" t="s">
        <v>31</v>
      </c>
      <c r="M10" t="s">
        <v>81</v>
      </c>
      <c r="N10" t="s">
        <v>82</v>
      </c>
      <c r="P10" t="s">
        <v>83</v>
      </c>
      <c r="S10" t="b">
        <v>1</v>
      </c>
      <c r="U10" s="2">
        <f>HYPERLINK("https://sbirkapp.gov.cz/detail/SPPHRJKCCHYYTP54", "https://sbirkapp.gov.cz/detail/SPPHRJKCCHYYTP54")</f>
        <v>0</v>
      </c>
      <c r="V10" t="s">
        <v>84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28</v>
      </c>
      <c r="G11" t="s">
        <v>86</v>
      </c>
      <c r="H11" s="1">
        <v>45273</v>
      </c>
      <c r="I11" s="1">
        <v>45274.35807679775</v>
      </c>
      <c r="J11" t="s">
        <v>87</v>
      </c>
      <c r="K11" t="s">
        <v>31</v>
      </c>
      <c r="M11" t="s">
        <v>88</v>
      </c>
      <c r="N11" t="s">
        <v>89</v>
      </c>
      <c r="P11" t="s">
        <v>90</v>
      </c>
      <c r="S11" t="b">
        <v>1</v>
      </c>
      <c r="U11" s="2">
        <f>HYPERLINK("https://sbirkapp.gov.cz/detail/SPPG2U4AXC6FHKQI", "https://sbirkapp.gov.cz/detail/SPPG2U4AXC6FHKQI")</f>
        <v>0</v>
      </c>
      <c r="V11" t="s">
        <v>91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92</v>
      </c>
      <c r="F12" t="s">
        <v>28</v>
      </c>
      <c r="G12" t="s">
        <v>93</v>
      </c>
      <c r="H12" s="1">
        <v>45231</v>
      </c>
      <c r="I12" s="1">
        <v>45232.37983252164</v>
      </c>
      <c r="J12" t="s">
        <v>94</v>
      </c>
      <c r="K12" t="s">
        <v>31</v>
      </c>
      <c r="M12" t="s">
        <v>95</v>
      </c>
      <c r="N12" t="s">
        <v>96</v>
      </c>
      <c r="P12" t="s">
        <v>97</v>
      </c>
      <c r="S12" t="b">
        <v>1</v>
      </c>
      <c r="U12" s="2">
        <f>HYPERLINK("https://sbirkapp.gov.cz/detail/SPPP2LXXDDAVGXQK", "https://sbirkapp.gov.cz/detail/SPPP2LXXDDAVGXQK")</f>
        <v>0</v>
      </c>
      <c r="V12" t="s">
        <v>98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99</v>
      </c>
      <c r="F13" t="s">
        <v>28</v>
      </c>
      <c r="G13" t="s">
        <v>100</v>
      </c>
      <c r="H13" s="1">
        <v>43817</v>
      </c>
      <c r="I13" s="1">
        <v>45079.4711482588</v>
      </c>
      <c r="J13" t="s">
        <v>101</v>
      </c>
      <c r="K13" t="s">
        <v>64</v>
      </c>
      <c r="L13" s="1">
        <v>43818</v>
      </c>
      <c r="M13" t="s">
        <v>95</v>
      </c>
      <c r="N13" t="s">
        <v>96</v>
      </c>
      <c r="Q13" t="s">
        <v>102</v>
      </c>
      <c r="R13" t="s">
        <v>102</v>
      </c>
      <c r="S13" t="b">
        <v>0</v>
      </c>
      <c r="T13" s="1">
        <v>45292</v>
      </c>
      <c r="U13" s="2">
        <f>HYPERLINK("https://sbirkapp.gov.cz/detail/SPP2PTR6KNZH2JSS", "https://sbirkapp.gov.cz/detail/SPP2PTR6KNZH2JSS")</f>
        <v>0</v>
      </c>
      <c r="V13" t="s">
        <v>103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104</v>
      </c>
      <c r="F14" t="s">
        <v>28</v>
      </c>
      <c r="G14" t="s">
        <v>105</v>
      </c>
      <c r="H14" s="1">
        <v>43768</v>
      </c>
      <c r="I14" s="1">
        <v>45079.4700906346</v>
      </c>
      <c r="J14" t="s">
        <v>101</v>
      </c>
      <c r="K14" t="s">
        <v>64</v>
      </c>
      <c r="L14" s="1">
        <v>43773</v>
      </c>
      <c r="M14" t="s">
        <v>106</v>
      </c>
      <c r="N14" t="s">
        <v>107</v>
      </c>
      <c r="S14" t="b">
        <v>1</v>
      </c>
      <c r="U14" s="2">
        <f>HYPERLINK("https://sbirkapp.gov.cz/detail/SPPYR4MJKPQH5ZNQ", "https://sbirkapp.gov.cz/detail/SPPYR4MJKPQH5ZNQ")</f>
        <v>0</v>
      </c>
      <c r="V14" t="s">
        <v>108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109</v>
      </c>
      <c r="F15" t="s">
        <v>110</v>
      </c>
      <c r="G15" t="s">
        <v>111</v>
      </c>
      <c r="H15" t="s">
        <v>111</v>
      </c>
      <c r="I15" t="s">
        <v>111</v>
      </c>
      <c r="J15" t="s">
        <v>111</v>
      </c>
      <c r="K15" t="s">
        <v>111</v>
      </c>
      <c r="L15" t="s">
        <v>111</v>
      </c>
      <c r="M15" t="s">
        <v>111</v>
      </c>
      <c r="N15" t="s">
        <v>111</v>
      </c>
      <c r="O15" t="s">
        <v>111</v>
      </c>
      <c r="P15" t="s">
        <v>111</v>
      </c>
      <c r="Q15" t="s">
        <v>111</v>
      </c>
      <c r="R15" t="s">
        <v>111</v>
      </c>
      <c r="S15" t="s">
        <v>111</v>
      </c>
      <c r="T15" t="s">
        <v>111</v>
      </c>
      <c r="U15" t="s">
        <v>111</v>
      </c>
      <c r="V15" t="s">
        <v>112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113</v>
      </c>
      <c r="F16" t="s">
        <v>28</v>
      </c>
      <c r="G16" t="s">
        <v>114</v>
      </c>
      <c r="H16" s="1">
        <v>43201</v>
      </c>
      <c r="I16" s="1">
        <v>45079.46745135185</v>
      </c>
      <c r="J16" t="s">
        <v>115</v>
      </c>
      <c r="K16" t="s">
        <v>64</v>
      </c>
      <c r="L16" s="1">
        <v>43206</v>
      </c>
      <c r="M16" t="s">
        <v>32</v>
      </c>
      <c r="N16" t="s">
        <v>33</v>
      </c>
      <c r="R16" t="s">
        <v>116</v>
      </c>
      <c r="S16" t="b">
        <v>0</v>
      </c>
      <c r="T16" s="1">
        <v>45933</v>
      </c>
      <c r="U16" s="2">
        <f>HYPERLINK("https://sbirkapp.gov.cz/detail/SPP4DWI53GUOCS6G", "https://sbirkapp.gov.cz/detail/SPP4DWI53GUOCS6G")</f>
        <v>0</v>
      </c>
      <c r="V16" t="s">
        <v>117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118</v>
      </c>
      <c r="F17" t="s">
        <v>28</v>
      </c>
      <c r="G17" t="s">
        <v>119</v>
      </c>
      <c r="H17" s="1">
        <v>42837</v>
      </c>
      <c r="I17" s="1">
        <v>45079.46587067233</v>
      </c>
      <c r="J17" t="s">
        <v>120</v>
      </c>
      <c r="K17" t="s">
        <v>64</v>
      </c>
      <c r="L17" s="1">
        <v>42843</v>
      </c>
      <c r="M17" t="s">
        <v>81</v>
      </c>
      <c r="N17" t="s">
        <v>82</v>
      </c>
      <c r="R17" t="s">
        <v>121</v>
      </c>
      <c r="S17" t="b">
        <v>0</v>
      </c>
      <c r="T17" s="1">
        <v>45422</v>
      </c>
      <c r="U17" s="2">
        <f>HYPERLINK("https://sbirkapp.gov.cz/detail/SPPQAM2VTTDEEA4U", "https://sbirkapp.gov.cz/detail/SPPQAM2VTTDEEA4U")</f>
        <v>0</v>
      </c>
      <c r="V17" t="s">
        <v>122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123</v>
      </c>
      <c r="F18" t="s">
        <v>28</v>
      </c>
      <c r="G18" t="s">
        <v>43</v>
      </c>
      <c r="H18" s="1">
        <v>42632</v>
      </c>
      <c r="I18" s="1">
        <v>45079.46324499786</v>
      </c>
      <c r="J18" t="s">
        <v>124</v>
      </c>
      <c r="K18" t="s">
        <v>64</v>
      </c>
      <c r="L18" s="1">
        <v>42640</v>
      </c>
      <c r="M18" t="s">
        <v>44</v>
      </c>
      <c r="N18" t="s">
        <v>45</v>
      </c>
      <c r="R18" t="s">
        <v>125</v>
      </c>
      <c r="S18" t="b">
        <v>0</v>
      </c>
      <c r="T18" s="1">
        <v>45933</v>
      </c>
      <c r="U18" s="2">
        <f>HYPERLINK("https://sbirkapp.gov.cz/detail/SPP6DVZTL4PT6E26", "https://sbirkapp.gov.cz/detail/SPP6DVZTL4PT6E26")</f>
        <v>0</v>
      </c>
      <c r="V18" t="s">
        <v>126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127</v>
      </c>
      <c r="F19" t="s">
        <v>28</v>
      </c>
      <c r="G19" t="s">
        <v>128</v>
      </c>
      <c r="H19" s="1">
        <v>42177</v>
      </c>
      <c r="I19" s="1">
        <v>45079.4616620142</v>
      </c>
      <c r="J19" t="s">
        <v>129</v>
      </c>
      <c r="K19" t="s">
        <v>64</v>
      </c>
      <c r="L19" s="1">
        <v>42178</v>
      </c>
      <c r="M19" t="s">
        <v>130</v>
      </c>
      <c r="N19" t="s">
        <v>131</v>
      </c>
      <c r="S19" t="b">
        <v>1</v>
      </c>
      <c r="U19" s="2">
        <f>HYPERLINK("https://sbirkapp.gov.cz/detail/SPPW5R7XRYIRGAPE", "https://sbirkapp.gov.cz/detail/SPPW5R7XRYIRGAPE")</f>
        <v>0</v>
      </c>
      <c r="V19" t="s">
        <v>132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133</v>
      </c>
      <c r="F20" t="s">
        <v>28</v>
      </c>
      <c r="G20" t="s">
        <v>134</v>
      </c>
      <c r="H20" s="1">
        <v>41171</v>
      </c>
      <c r="I20" s="1">
        <v>45079.45687086397</v>
      </c>
      <c r="J20" t="s">
        <v>135</v>
      </c>
      <c r="K20" t="s">
        <v>64</v>
      </c>
      <c r="L20" s="1">
        <v>41171</v>
      </c>
      <c r="M20" t="s">
        <v>136</v>
      </c>
      <c r="N20" t="s">
        <v>137</v>
      </c>
      <c r="S20" t="b">
        <v>1</v>
      </c>
      <c r="U20" s="2">
        <f>HYPERLINK("https://sbirkapp.gov.cz/detail/SPPVRW4QHYPO5M2K", "https://sbirkapp.gov.cz/detail/SPPVRW4QHYPO5M2K")</f>
        <v>0</v>
      </c>
      <c r="V20" t="s">
        <v>138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139</v>
      </c>
      <c r="F21" t="s">
        <v>28</v>
      </c>
      <c r="G21" t="s">
        <v>140</v>
      </c>
      <c r="H21" s="1">
        <v>40989</v>
      </c>
      <c r="I21" s="1">
        <v>45079.45528248172</v>
      </c>
      <c r="J21" t="s">
        <v>141</v>
      </c>
      <c r="K21" t="s">
        <v>64</v>
      </c>
      <c r="L21" s="1">
        <v>40991</v>
      </c>
      <c r="M21" t="s">
        <v>136</v>
      </c>
      <c r="N21" t="s">
        <v>137</v>
      </c>
      <c r="S21" t="b">
        <v>1</v>
      </c>
      <c r="U21" s="2">
        <f>HYPERLINK("https://sbirkapp.gov.cz/detail/SPPFY6OSF5BRH2T6", "https://sbirkapp.gov.cz/detail/SPPFY6OSF5BRH2T6")</f>
        <v>0</v>
      </c>
      <c r="V21" t="s">
        <v>142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143</v>
      </c>
      <c r="F22" t="s">
        <v>28</v>
      </c>
      <c r="G22" t="s">
        <v>144</v>
      </c>
      <c r="H22" s="1">
        <v>40723</v>
      </c>
      <c r="I22" s="1">
        <v>45079.4542239818</v>
      </c>
      <c r="J22" t="s">
        <v>145</v>
      </c>
      <c r="K22" t="s">
        <v>64</v>
      </c>
      <c r="L22" s="1">
        <v>40724</v>
      </c>
      <c r="M22" t="s">
        <v>88</v>
      </c>
      <c r="N22" t="s">
        <v>89</v>
      </c>
      <c r="Q22" t="s">
        <v>146</v>
      </c>
      <c r="R22" t="s">
        <v>146</v>
      </c>
      <c r="S22" t="b">
        <v>0</v>
      </c>
      <c r="T22" s="1">
        <v>45289</v>
      </c>
      <c r="U22" s="2">
        <f>HYPERLINK("https://sbirkapp.gov.cz/detail/SPP6LHSRJY6X45D4", "https://sbirkapp.gov.cz/detail/SPP6LHSRJY6X45D4")</f>
        <v>0</v>
      </c>
      <c r="V22" t="s">
        <v>147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148</v>
      </c>
      <c r="F23" t="s">
        <v>28</v>
      </c>
      <c r="G23" t="s">
        <v>149</v>
      </c>
      <c r="H23" s="1">
        <v>40534</v>
      </c>
      <c r="I23" s="1">
        <v>45079.45304692256</v>
      </c>
      <c r="J23" t="s">
        <v>150</v>
      </c>
      <c r="K23" t="s">
        <v>64</v>
      </c>
      <c r="L23" s="1">
        <v>40534</v>
      </c>
      <c r="M23" t="s">
        <v>151</v>
      </c>
      <c r="N23" t="s">
        <v>152</v>
      </c>
      <c r="S23" t="b">
        <v>1</v>
      </c>
      <c r="U23" s="2">
        <f>HYPERLINK("https://sbirkapp.gov.cz/detail/SPPP65NR3TVUOUWA", "https://sbirkapp.gov.cz/detail/SPPP65NR3TVUOUWA")</f>
        <v>0</v>
      </c>
      <c r="V23" t="s">
        <v>153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154</v>
      </c>
      <c r="F24" t="s">
        <v>28</v>
      </c>
      <c r="G24" t="s">
        <v>37</v>
      </c>
      <c r="H24" s="1">
        <v>39622</v>
      </c>
      <c r="I24" s="1">
        <v>45079.45192127095</v>
      </c>
      <c r="J24" t="s">
        <v>155</v>
      </c>
      <c r="K24" t="s">
        <v>64</v>
      </c>
      <c r="L24" s="1">
        <v>39629</v>
      </c>
      <c r="M24" t="s">
        <v>38</v>
      </c>
      <c r="N24" t="s">
        <v>39</v>
      </c>
      <c r="R24" t="s">
        <v>156</v>
      </c>
      <c r="S24" t="b">
        <v>0</v>
      </c>
      <c r="T24" s="1">
        <v>45933</v>
      </c>
      <c r="U24" s="2">
        <f>HYPERLINK("https://sbirkapp.gov.cz/detail/SPPPQOHLVXUDUHSM", "https://sbirkapp.gov.cz/detail/SPPPQOHLVXUDUHSM")</f>
        <v>0</v>
      </c>
      <c r="V24" t="s">
        <v>157</v>
      </c>
      <c r="W24">
        <v>2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158</v>
      </c>
      <c r="F25" t="s">
        <v>28</v>
      </c>
      <c r="G25" t="s">
        <v>159</v>
      </c>
      <c r="H25" s="1">
        <v>39622</v>
      </c>
      <c r="I25" s="1">
        <v>45079.45034020871</v>
      </c>
      <c r="J25" t="s">
        <v>160</v>
      </c>
      <c r="K25" t="s">
        <v>64</v>
      </c>
      <c r="L25" s="1">
        <v>39624</v>
      </c>
      <c r="M25" t="s">
        <v>161</v>
      </c>
      <c r="N25" t="s">
        <v>162</v>
      </c>
      <c r="R25" t="s">
        <v>163</v>
      </c>
      <c r="S25" t="b">
        <v>0</v>
      </c>
      <c r="T25" s="1">
        <v>45658</v>
      </c>
      <c r="U25" s="2">
        <f>HYPERLINK("https://sbirkapp.gov.cz/detail/SPPRSLEUC7BHDHYA", "https://sbirkapp.gov.cz/detail/SPPRSLEUC7BHDHYA")</f>
        <v>0</v>
      </c>
      <c r="V25" t="s">
        <v>164</v>
      </c>
      <c r="W25">
        <v>2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165</v>
      </c>
      <c r="F26" t="s">
        <v>110</v>
      </c>
      <c r="G26" t="s">
        <v>111</v>
      </c>
      <c r="H26" t="s">
        <v>111</v>
      </c>
      <c r="I26" t="s">
        <v>111</v>
      </c>
      <c r="J26" t="s">
        <v>111</v>
      </c>
      <c r="K26" t="s">
        <v>111</v>
      </c>
      <c r="L26" t="s">
        <v>111</v>
      </c>
      <c r="M26" t="s">
        <v>111</v>
      </c>
      <c r="N26" t="s">
        <v>111</v>
      </c>
      <c r="O26" t="s">
        <v>111</v>
      </c>
      <c r="P26" t="s">
        <v>111</v>
      </c>
      <c r="Q26" t="s">
        <v>111</v>
      </c>
      <c r="R26" t="s">
        <v>111</v>
      </c>
      <c r="S26" t="s">
        <v>111</v>
      </c>
      <c r="T26" t="s">
        <v>111</v>
      </c>
      <c r="U26" t="s">
        <v>111</v>
      </c>
      <c r="V26" t="s">
        <v>166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167</v>
      </c>
      <c r="F27" t="s">
        <v>28</v>
      </c>
      <c r="G27" t="s">
        <v>168</v>
      </c>
      <c r="H27" s="1">
        <v>38336</v>
      </c>
      <c r="I27" s="1">
        <v>45079.4481063033</v>
      </c>
      <c r="J27" t="s">
        <v>169</v>
      </c>
      <c r="K27" t="s">
        <v>64</v>
      </c>
      <c r="L27" s="1">
        <v>38336</v>
      </c>
      <c r="M27" t="s">
        <v>136</v>
      </c>
      <c r="N27" t="s">
        <v>137</v>
      </c>
      <c r="S27" t="b">
        <v>1</v>
      </c>
      <c r="U27" s="2">
        <f>HYPERLINK("https://sbirkapp.gov.cz/detail/SPPREDQ7S2E4F632", "https://sbirkapp.gov.cz/detail/SPPREDQ7S2E4F632")</f>
        <v>0</v>
      </c>
      <c r="V27" t="s">
        <v>170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171</v>
      </c>
      <c r="F28" t="s">
        <v>110</v>
      </c>
      <c r="G28" t="s">
        <v>111</v>
      </c>
      <c r="H28" t="s">
        <v>111</v>
      </c>
      <c r="I28" t="s">
        <v>111</v>
      </c>
      <c r="J28" t="s">
        <v>111</v>
      </c>
      <c r="K28" t="s">
        <v>111</v>
      </c>
      <c r="L28" t="s">
        <v>111</v>
      </c>
      <c r="M28" t="s">
        <v>111</v>
      </c>
      <c r="N28" t="s">
        <v>111</v>
      </c>
      <c r="O28" t="s">
        <v>111</v>
      </c>
      <c r="P28" t="s">
        <v>111</v>
      </c>
      <c r="Q28" t="s">
        <v>111</v>
      </c>
      <c r="R28" t="s">
        <v>111</v>
      </c>
      <c r="S28" t="s">
        <v>111</v>
      </c>
      <c r="T28" t="s">
        <v>111</v>
      </c>
      <c r="U28" t="s">
        <v>111</v>
      </c>
      <c r="V28" t="s">
        <v>172</v>
      </c>
      <c r="W28">
        <v>2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173</v>
      </c>
      <c r="F29" t="s">
        <v>110</v>
      </c>
      <c r="G29" t="s">
        <v>111</v>
      </c>
      <c r="H29" t="s">
        <v>111</v>
      </c>
      <c r="I29" t="s">
        <v>111</v>
      </c>
      <c r="J29" t="s">
        <v>111</v>
      </c>
      <c r="K29" t="s">
        <v>111</v>
      </c>
      <c r="L29" t="s">
        <v>111</v>
      </c>
      <c r="M29" t="s">
        <v>111</v>
      </c>
      <c r="N29" t="s">
        <v>111</v>
      </c>
      <c r="O29" t="s">
        <v>111</v>
      </c>
      <c r="P29" t="s">
        <v>111</v>
      </c>
      <c r="Q29" t="s">
        <v>111</v>
      </c>
      <c r="R29" t="s">
        <v>111</v>
      </c>
      <c r="S29" t="s">
        <v>111</v>
      </c>
      <c r="T29" t="s">
        <v>111</v>
      </c>
      <c r="U29" t="s">
        <v>111</v>
      </c>
      <c r="V29" t="s">
        <v>174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175</v>
      </c>
      <c r="F30" t="s">
        <v>28</v>
      </c>
      <c r="G30" t="s">
        <v>176</v>
      </c>
      <c r="H30" s="1">
        <v>44664</v>
      </c>
      <c r="I30" s="1">
        <v>44673.44468152436</v>
      </c>
      <c r="J30" t="s">
        <v>177</v>
      </c>
      <c r="K30" t="s">
        <v>178</v>
      </c>
      <c r="L30" s="1">
        <v>44672</v>
      </c>
      <c r="M30" t="s">
        <v>51</v>
      </c>
      <c r="N30" t="s">
        <v>52</v>
      </c>
      <c r="Q30" t="s">
        <v>179</v>
      </c>
      <c r="R30" t="s">
        <v>179</v>
      </c>
      <c r="S30" t="b">
        <v>0</v>
      </c>
      <c r="T30" s="1">
        <v>45807</v>
      </c>
      <c r="U30" s="2">
        <f>HYPERLINK("https://sbirkapp.gov.cz/detail/SPPPN75OWH5JSW7C", "https://sbirkapp.gov.cz/detail/SPPPN75OWH5JSW7C")</f>
        <v>0</v>
      </c>
      <c r="V30" t="s">
        <v>180</v>
      </c>
      <c r="W30">
        <v>2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171</v>
      </c>
      <c r="F31" t="s">
        <v>28</v>
      </c>
      <c r="G31" t="s">
        <v>181</v>
      </c>
      <c r="H31" s="1">
        <v>37769</v>
      </c>
      <c r="I31" s="1">
        <v>44565.61766909015</v>
      </c>
      <c r="J31" t="s">
        <v>182</v>
      </c>
      <c r="K31" t="s">
        <v>64</v>
      </c>
      <c r="L31" s="1">
        <v>37770</v>
      </c>
      <c r="M31" t="s">
        <v>183</v>
      </c>
      <c r="N31" t="s">
        <v>184</v>
      </c>
      <c r="S31" t="b">
        <v>1</v>
      </c>
      <c r="U31" s="2">
        <f>HYPERLINK("https://sbirkapp.gov.cz/detail/SPPXWOL5L2T3WRBS", "https://sbirkapp.gov.cz/detail/SPPXWOL5L2T3WRBS")</f>
        <v>0</v>
      </c>
      <c r="V31" t="s">
        <v>185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173</v>
      </c>
      <c r="F32" t="s">
        <v>110</v>
      </c>
      <c r="G32" t="s">
        <v>111</v>
      </c>
      <c r="H32" t="s">
        <v>111</v>
      </c>
      <c r="I32" t="s">
        <v>111</v>
      </c>
      <c r="J32" t="s">
        <v>111</v>
      </c>
      <c r="K32" t="s">
        <v>111</v>
      </c>
      <c r="L32" t="s">
        <v>111</v>
      </c>
      <c r="M32" t="s">
        <v>111</v>
      </c>
      <c r="N32" t="s">
        <v>111</v>
      </c>
      <c r="O32" t="s">
        <v>111</v>
      </c>
      <c r="P32" t="s">
        <v>111</v>
      </c>
      <c r="Q32" t="s">
        <v>111</v>
      </c>
      <c r="R32" t="s">
        <v>111</v>
      </c>
      <c r="S32" t="s">
        <v>111</v>
      </c>
      <c r="T32" t="s">
        <v>111</v>
      </c>
      <c r="U32" t="s">
        <v>111</v>
      </c>
      <c r="V32" t="s">
        <v>186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187</v>
      </c>
      <c r="F33" t="s">
        <v>28</v>
      </c>
      <c r="G33" t="s">
        <v>188</v>
      </c>
      <c r="H33" s="1">
        <v>36433</v>
      </c>
      <c r="I33" s="1">
        <v>44565.60084679641</v>
      </c>
      <c r="J33" t="s">
        <v>189</v>
      </c>
      <c r="K33" t="s">
        <v>64</v>
      </c>
      <c r="L33" s="1">
        <v>36434</v>
      </c>
      <c r="M33" t="s">
        <v>183</v>
      </c>
      <c r="N33" t="s">
        <v>184</v>
      </c>
      <c r="S33" t="b">
        <v>1</v>
      </c>
      <c r="U33" s="2">
        <f>HYPERLINK("https://sbirkapp.gov.cz/detail/SPPVDNEQN3567AYA", "https://sbirkapp.gov.cz/detail/SPPVDNEQN3567AYA")</f>
        <v>0</v>
      </c>
      <c r="V33" t="s">
        <v>190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191</v>
      </c>
      <c r="F34" t="s">
        <v>192</v>
      </c>
      <c r="G34" t="s">
        <v>193</v>
      </c>
      <c r="H34" s="1">
        <v>36444</v>
      </c>
      <c r="I34" s="1">
        <v>44565.59821683034</v>
      </c>
      <c r="J34" t="s">
        <v>194</v>
      </c>
      <c r="K34" t="s">
        <v>64</v>
      </c>
      <c r="L34" s="1">
        <v>36446</v>
      </c>
      <c r="M34" t="s">
        <v>195</v>
      </c>
      <c r="N34" t="s">
        <v>196</v>
      </c>
      <c r="S34" t="b">
        <v>1</v>
      </c>
      <c r="U34" s="2">
        <f>HYPERLINK("https://sbirkapp.gov.cz/detail/SPPB7SI5OE542OXY", "https://sbirkapp.gov.cz/detail/SPPB7SI5OE542OXY")</f>
        <v>0</v>
      </c>
      <c r="V34" t="s">
        <v>197</v>
      </c>
      <c r="W3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2026-09-22T14:57:08Z</dcterms:created>
  <dcterms:modified xsi:type="dcterms:W3CDTF">2026-09-22T14:57:08Z</dcterms:modified>
</cp:coreProperties>
</file>