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<sst xmlns="http://schemas.openxmlformats.org/spreadsheetml/2006/main" count="488" uniqueCount="222">
  <si>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</si>
  <si>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</si>
  <si>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</si>
  <si>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</si>
  <si>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</si>
  <si>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</si>
  <si>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</si>
  <si>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</si>
  <si>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</si>
  <si>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</si>
  <si>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</si>
  <si>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</si>
  <si>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</si>
  <si>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</si>
  <si>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</si>
  <si>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</si>
  <si>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</si>
  <si>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</si>
  <si>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</si>
  <si>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</si>
  <si>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</si>
  <si>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</si>
  <si>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</si>
  <si>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Benátky nad Jizerou</t>
  </si>
  <si>
    <t>00237442</t>
  </si>
  <si>
    <t>wzhbv2s</t>
  </si>
  <si>
    <t>Středočeský kraj</t>
  </si>
  <si>
    <t>2/2026</t>
  </si>
  <si>
    <t>Obecně závazná vyhláška</t>
  </si>
  <si>
    <t>kterou se stanoví školské obvody základních škol zřízených městem Benátky nad Jizerou</t>
  </si>
  <si>
    <t>2026-07-01</t>
  </si>
  <si>
    <t>Běžný</t>
  </si>
  <si>
    <t>školské obvody - základní školy; školské obvody - základní školy</t>
  </si>
  <si>
    <t>zákon č. 561/2004 Sb., školský zákon - § 178 odst. 2 písm. b); zákon č. 561/2004 Sb., školský zákon - § 178 odst. 2 písm. c)</t>
  </si>
  <si>
    <t>10/2024: kterou se stanoví školské obvody základních škol zřízených městem Benátky nad Jizerou</t>
  </si>
  <si>
    <t>1713437403</t>
  </si>
  <si>
    <t>1/2026</t>
  </si>
  <si>
    <t>O nočním klidu</t>
  </si>
  <si>
    <t>2026-04-10</t>
  </si>
  <si>
    <t>noční klid</t>
  </si>
  <si>
    <t>zákon č. 251/2016 Sb., o některých přestupcích - § 5 odst. 7</t>
  </si>
  <si>
    <t>1/2025: o nočním klidu</t>
  </si>
  <si>
    <t>1670410192</t>
  </si>
  <si>
    <t>1/2025</t>
  </si>
  <si>
    <t>o nočním klidu</t>
  </si>
  <si>
    <t>2025-03-22</t>
  </si>
  <si>
    <t xml:space="preserve">1/2024: Obecně závazná vyhláška Města Benátky nad Jizerou o nočním klidu </t>
  </si>
  <si>
    <t>1/2026: O nočním klidu; 1/2026: O nočním klidu</t>
  </si>
  <si>
    <t>1490880404</t>
  </si>
  <si>
    <t>11/2024</t>
  </si>
  <si>
    <t>kterou se vydává Požární řád města Benátky nad Jizerou</t>
  </si>
  <si>
    <t>2025-01-01</t>
  </si>
  <si>
    <t>požární ochrana - požární řád</t>
  </si>
  <si>
    <t>zákon č. 133/1985 Sb., o požární ochraně - § 29 odst. 1 písm. o) bod 1</t>
  </si>
  <si>
    <t>2/2009: kterou se vydává požární řád města Benátky nad Jizerou</t>
  </si>
  <si>
    <t>1454075018</t>
  </si>
  <si>
    <t>2/2009</t>
  </si>
  <si>
    <t>kterou se vydává požární řád města Benátky nad Jizerou</t>
  </si>
  <si>
    <t>2009-12-31</t>
  </si>
  <si>
    <t>Dle přechodného ustanovení</t>
  </si>
  <si>
    <t>11/2024: kterou se vydává Požární řád města Benátky nad Jizerou</t>
  </si>
  <si>
    <t>1454074041</t>
  </si>
  <si>
    <t>10/2024</t>
  </si>
  <si>
    <t>školské obvody - základní školy</t>
  </si>
  <si>
    <t>zákon č. 561/2004 Sb., školský zákon - § 178 odst. 2 písm. b)</t>
  </si>
  <si>
    <t>3/2011: kterou se stanoví školské obvody základních škol zřizovaných městem Benátky nad Jizerou; 2/2017: kterou se mění obecně závazná vyhláška města Benátky nad Jizerou č. 3/2011, kterou se stanoví školské obvody základních škol zřizovaných městem Benátky nad Jizerou; 2/2019: kterou se mění obecně závazná vyhláška města Benátky nad Jizerou č. 3/2011, kterou se stanoví školské obvody základních škol zřizovaných městem Benátky nad Jizerou; 1/2020: kterou se mění obecně závazná vyhláška města Benátky nad Jizerou č. 3/2011, kterou se stanoví školské obvody základních škol zřizovaných městem Benátky nad Jizerou</t>
  </si>
  <si>
    <t>2/2026: kterou se stanoví školské obvody základních škol zřízených městem Benátky nad Jizerou; 2/2026: kterou se stanoví školské obvody základních škol zřízených městem Benátky nad Jizerou</t>
  </si>
  <si>
    <t>1454072051</t>
  </si>
  <si>
    <t>1/2020</t>
  </si>
  <si>
    <t>kterou se mění obecně závazná vyhláška města Benátky nad Jizerou č. 3/2011, kterou se stanoví školské obvody základních škol zřizovaných městem Benátky nad Jizerou</t>
  </si>
  <si>
    <t>2020-07-10</t>
  </si>
  <si>
    <t>3/2011: kterou se stanoví školské obvody základních škol zřizovaných městem Benátky nad Jizerou</t>
  </si>
  <si>
    <t>1454067253</t>
  </si>
  <si>
    <t>2/2019</t>
  </si>
  <si>
    <t>2019-06-22</t>
  </si>
  <si>
    <t>1454062745</t>
  </si>
  <si>
    <t>2/2017</t>
  </si>
  <si>
    <t>2018-01-01</t>
  </si>
  <si>
    <t>1454057261</t>
  </si>
  <si>
    <t>3/2011</t>
  </si>
  <si>
    <t>kterou se stanoví školské obvody základních škol zřizovaných městem Benátky nad Jizerou</t>
  </si>
  <si>
    <t>2011-07-01</t>
  </si>
  <si>
    <t>2/2017: kterou se mění obecně závazná vyhláška města Benátky nad Jizerou č. 3/2011, kterou se stanoví školské obvody základních škol zřizovaných městem Benátky nad Jizerou; 2/2019: kterou se mění obecně závazná vyhláška města Benátky nad Jizerou č. 3/2011, kterou se stanoví školské obvody základních škol zřizovaných městem Benátky nad Jizerou; 1/2020: kterou se mění obecně závazná vyhláška města Benátky nad Jizerou č. 3/2011, kterou se stanoví školské obvody základních škol zřizovaných městem Benátky nad Jizerou</t>
  </si>
  <si>
    <t>1454053847</t>
  </si>
  <si>
    <t>9/2024</t>
  </si>
  <si>
    <t>o veřejném pořádku, opatření k jeho zabezpečení a čistotě města</t>
  </si>
  <si>
    <t>veřejný pořádek - údržba a ochrana veřejné zeleně; veřejný pořádek - podmínky pro pořádání veřejně přístupných akcí</t>
  </si>
  <si>
    <t>zákon č. 128/2000 Sb., o obcích - § 10 písm. c) - údržba a ochrana veřejné zeleně; zákon č. 128/2000 Sb., o obcích - § 10 písm. b) - podmínky pro pořádání veřejně přístupných akcí</t>
  </si>
  <si>
    <t>8/2005: o veřejném pořádku, opatření k jeho zabezpečení a čistotě města</t>
  </si>
  <si>
    <t>1454047444</t>
  </si>
  <si>
    <t>8/2005</t>
  </si>
  <si>
    <t>2006-01-05</t>
  </si>
  <si>
    <t>veřejný pořádek - údržba a ochrana veřejné zeleně; veřejný pořádek - podmínky pro pořádání veřejně přístupných akcí; pohyb psů</t>
  </si>
  <si>
    <t>zákon č. 128/2000 Sb., o obcích - § 10 písm. c) - údržba a ochrana veřejné zeleně; zákon č. 128/2000 Sb., o obcích - § 10 písm. b) - podmínky pro pořádání veřejně přístupných akcí; zákon č. 246/1992 Sb., na ochranu zvířat proti týrání - § 24 odst. 2</t>
  </si>
  <si>
    <t>9/2024: o veřejném pořádku, opatření k jeho zabezpečení a čistotě města; 9/2024: o veřejném pořádku, opatření k jeho zabezpečení a čistotě města</t>
  </si>
  <si>
    <t>1454038495</t>
  </si>
  <si>
    <t>8/2024</t>
  </si>
  <si>
    <t>kterou se stanovují pravidla pro pohyb psů na veřejném prostranství ve městě Benátky nad Jizerou a vymezují prostory pro volné pobíhání psů</t>
  </si>
  <si>
    <t>pohyb psů</t>
  </si>
  <si>
    <t>zákon č. 246/1992 Sb., na ochranu zvířat proti týrání - § 24 odst. 2</t>
  </si>
  <si>
    <t>5/2011: kterou se stanovují pravidla pro pohyb psů na veřejném prostranství ve městě Benátky nad Jizerou a vymezují prostory pro volné pobíhání psů; 3/2019: kterou se mění obecně závazná vyhláška města Benátky nad Jizerou č. 5/2011, kterou se stanovují pravidla pro pohyb psů na veřejném prostranství ve městě Benátky nad Jizerou a vymezují prostory pro volné pobíhání psů, ve znění obecně závazné vyhlášky č. 1/2018</t>
  </si>
  <si>
    <t>1454017188</t>
  </si>
  <si>
    <t>3/2019</t>
  </si>
  <si>
    <t>kterou se mění obecně závazná vyhláška města Benátky nad Jizerou č. 5/2011, kterou se stanovují pravidla pro pohyb psů na veřejném prostranství ve městě Benátky nad Jizerou a vymezují prostory pro volné pobíhání psů, ve znění obecně závazné vyhlášky č. 1/2018</t>
  </si>
  <si>
    <t>2020-01-01</t>
  </si>
  <si>
    <t>5/2011: kterou se stanovují pravidla pro pohyb psů na veřejném prostranství ve městě Benátky nad Jizerou a vymezují prostory pro volné pobíhání psů</t>
  </si>
  <si>
    <t>8/2024: kterou se stanovují pravidla pro pohyb psů na veřejném prostranství ve městě Benátky nad Jizerou a vymezují prostory pro volné pobíhání psů</t>
  </si>
  <si>
    <t>1454013799</t>
  </si>
  <si>
    <t>5/2011</t>
  </si>
  <si>
    <t>3/2019: kterou se mění obecně závazná vyhláška města Benátky nad Jizerou č. 5/2011, kterou se stanovují pravidla pro pohyb psů na veřejném prostranství ve městě Benátky nad Jizerou a vymezují prostory pro volné pobíhání psů, ve znění obecně závazné vyhlášky č. 1/2018</t>
  </si>
  <si>
    <t>1454009565</t>
  </si>
  <si>
    <t>7/2024</t>
  </si>
  <si>
    <t>o zákazu konzumace alkoholických nápojů za účelem zabezpečení místních záležitostí veřejného pořádku na veřejných prostranstvích</t>
  </si>
  <si>
    <t>veřejný pořádek - konzumace alkoholu</t>
  </si>
  <si>
    <t>zákon č. 128/2000 Sb., o obcích - § 10 písm. a) - konzumace alkoholu</t>
  </si>
  <si>
    <t>3/2020: o zákazu konzumace alkoholických nápojů na některých veřejně přístupných místech; 1/2021: kterou se mění obecně závazná vyhláška města Benátky nad Jizerou č. 3/2020 o zákazu konzumace alkoholických nápojů na některých veřejně přístupných místech</t>
  </si>
  <si>
    <t>1453993825</t>
  </si>
  <si>
    <t>1/2021</t>
  </si>
  <si>
    <t>kterou se mění obecně závazná vyhláška města Benátky nad Jizerou č. 3/2020 o zákazu konzumace alkoholických nápojů na některých veřejně přístupných místech</t>
  </si>
  <si>
    <t>2021-07-23</t>
  </si>
  <si>
    <t>3/2020: o zákazu konzumace alkoholických nápojů na některých veřejně přístupných místech</t>
  </si>
  <si>
    <t>7/2024: o zákazu konzumace alkoholických nápojů za účelem zabezpečení místních záležitostí veřejného pořádku na veřejných prostranstvích; 7/2024: o zákazu konzumace alkoholických nápojů za účelem zabezpečení místních záležitostí veřejného pořádku na veřejných prostranstvích</t>
  </si>
  <si>
    <t>1453985836</t>
  </si>
  <si>
    <t>3/2020</t>
  </si>
  <si>
    <t>o zákazu konzumace alkoholických nápojů na některých veřejně přístupných místech</t>
  </si>
  <si>
    <t>2021-01-30</t>
  </si>
  <si>
    <t>1/2021: kterou se mění obecně závazná vyhláška města Benátky nad Jizerou č. 3/2020 o zákazu konzumace alkoholických nápojů na některých veřejně přístupných místech; 1/2021: kterou se mění obecně závazná vyhláška města Benátky nad Jizerou č. 3/2020 o zákazu konzumace alkoholických nápojů na některých veřejně přístupných místech</t>
  </si>
  <si>
    <t>1453982360</t>
  </si>
  <si>
    <t>6/2024</t>
  </si>
  <si>
    <t>o stanovení obecního systému odpadového hospodářství</t>
  </si>
  <si>
    <t>systém odpadového hospodářství</t>
  </si>
  <si>
    <t>zákon č. 541/2020 Sb., o odpadech - § 59 odst. 4</t>
  </si>
  <si>
    <t>4/2021: o stanovení obecního systému odpadového hospodářství</t>
  </si>
  <si>
    <t>1453969028</t>
  </si>
  <si>
    <t>4/2021</t>
  </si>
  <si>
    <t>2022-01-01</t>
  </si>
  <si>
    <t>6/2024: o stanovení obecního systému odpadového hospodářství</t>
  </si>
  <si>
    <t>1453963910</t>
  </si>
  <si>
    <t>5/2024</t>
  </si>
  <si>
    <t>o místním poplatku z pobytu</t>
  </si>
  <si>
    <t>místní poplatek z pobytu</t>
  </si>
  <si>
    <t>zákon č. 565/1990 Sb., o místních poplatcích - § 14 - z pobytu</t>
  </si>
  <si>
    <t>1453960409</t>
  </si>
  <si>
    <t>4/2024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</si>
  <si>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</si>
  <si>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</si>
  <si>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</si>
  <si>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1453959658</t>
  </si>
  <si>
    <t>3/2024</t>
  </si>
  <si>
    <t>o místním poplatku ze psů</t>
  </si>
  <si>
    <t>místní poplatek ze psů</t>
  </si>
  <si>
    <t>zákon č. 565/1990 Sb., o místních poplatcích - § 14 - ze psů</t>
  </si>
  <si>
    <t>4/2019: O místních poplatcích</t>
  </si>
  <si>
    <t>1453958666</t>
  </si>
  <si>
    <t>4/2019</t>
  </si>
  <si>
    <t>O místních poplatcích</t>
  </si>
  <si>
    <t>místní poplatek ze psů; místní poplatek za užívání veřejného prostranství; místní poplatek z pobytu</t>
  </si>
  <si>
    <t>zákon č. 565/1990 Sb., o místních poplatcích - § 14 - ze psů; zákon č. 565/1990 Sb., o místních poplatcích - § 14 - za užívání veřejného prostranství; zákon č. 565/1990 Sb., o místních poplatcích - § 14 - z pobytu</t>
  </si>
  <si>
    <t>3/2024: o místním poplatku ze psů</t>
  </si>
  <si>
    <t>1453957006</t>
  </si>
  <si>
    <t>1/2017</t>
  </si>
  <si>
    <t>Nařízení</t>
  </si>
  <si>
    <t>o zákazu podomního a pochůzkového prodeje na území města Benátky nad Jizerou</t>
  </si>
  <si>
    <t>2017-12-13</t>
  </si>
  <si>
    <t>regulace podomního a pochůzkového prodeje a nabízení služeb</t>
  </si>
  <si>
    <t xml:space="preserve">zákon č. 455/1991 Sb., živnostenský zákon - § 18 odst. 4 </t>
  </si>
  <si>
    <t>1450682420</t>
  </si>
  <si>
    <t>1/2016</t>
  </si>
  <si>
    <t>O regulaci provozování hazardních her</t>
  </si>
  <si>
    <t>2017-01-01</t>
  </si>
  <si>
    <t>hazardní hry</t>
  </si>
  <si>
    <t>zákon č. 186/2016 Sb., o hazardních hrách - § 12 odst. 1</t>
  </si>
  <si>
    <t>1443885263</t>
  </si>
  <si>
    <t>4/2005</t>
  </si>
  <si>
    <t>O používáním městských symbolů města Benátky nad Jizerou</t>
  </si>
  <si>
    <t>jiná</t>
  </si>
  <si>
    <t xml:space="preserve">ústavní zákon č. 1/1993 Sb., Ústava České republiky - čl. 104 odst. 3 </t>
  </si>
  <si>
    <t>1434171847</t>
  </si>
  <si>
    <t>3/2021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</si>
  <si>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</si>
  <si>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</si>
  <si>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</si>
  <si>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1434147056</t>
  </si>
  <si>
    <t>2/2024</t>
  </si>
  <si>
    <t>kterou se zvyšuje koeficient, jímž se násobí sazba daně u skupiny stavebních pozemků a u vybraných skupin staveb a jednotek</t>
  </si>
  <si>
    <t>daň z nemovitých věcí - koeficient u pozemků; daň z nemovitých věcí - koeficient u staveb a jednotek</t>
  </si>
  <si>
    <t>zákon č. 338/1992 Sb., o dani z nemovitých věcí - § 6 odst. 4; zákon č. 338/1992 Sb., o dani z nemovitých věcí - § 11 odst. 5</t>
  </si>
  <si>
    <t>1/2008: o stanovení koeficientu pro výpočet daně z nemovitostí</t>
  </si>
  <si>
    <t>1413633011</t>
  </si>
  <si>
    <t>1/2008</t>
  </si>
  <si>
    <t>o stanovení koeficientu pro výpočet daně z nemovitostí</t>
  </si>
  <si>
    <t>2009-01-16</t>
  </si>
  <si>
    <t>daň z nemovitých věcí - místní koeficient</t>
  </si>
  <si>
    <t>zákon č. 338/1992 Sb., o dani z nemovitých věcí - § 12</t>
  </si>
  <si>
    <t>2/2024: kterou se zvyšuje koeficient, jímž se násobí sazba daně u skupiny stavebních pozemků a u vybraných skupin staveb a jednotek; 2/2024: kterou se zvyšuje koeficient, jímž se násobí sazba daně u skupiny stavebních pozemků a u vybraných skupin staveb a jednotek</t>
  </si>
  <si>
    <t>1413626889</t>
  </si>
  <si>
    <t>1/2024</t>
  </si>
  <si>
    <t xml:space="preserve">Obecně závazná vyhláška Města Benátky nad Jizerou o nočním klidu </t>
  </si>
  <si>
    <t>2024-04-11</t>
  </si>
  <si>
    <t>2/2020: Obecně závazná vyhláška Města Benátky nad Jizerou č. 2/2020; 2/2023: Obecně závazná vyhláška Města Benátky nad Jizerou,   kterou se mění obecně závazná vyhláška města Benátky nad Jizerou č. 2/2020 o nočním klidu</t>
  </si>
  <si>
    <t>1335897450</t>
  </si>
  <si>
    <t>2/2023</t>
  </si>
  <si>
    <t>Obecně závazná vyhláška Města Benátky nad Jizerou,   kterou se mění obecně závazná vyhláška města Benátky nad Jizerou č. 2/2020 o nočním klidu</t>
  </si>
  <si>
    <t>2023-10-24</t>
  </si>
  <si>
    <t>2/2020: Obecně závazná vyhláška Města Benátky nad Jizerou č. 2/2020</t>
  </si>
  <si>
    <t>1/2023: Obecně závazná vyhláška Města Benátky nad Jizerou č. 1/2023, kterou se mění obecně závazná vyhláška města Benátky nad Jizerou č. 2/2020 o nočním klidu</t>
  </si>
  <si>
    <t>1251432967</t>
  </si>
  <si>
    <t>1/2023</t>
  </si>
  <si>
    <t>Obecně závazná vyhláška Města Benátky nad Jizerou č. 1/2023, kterou se mění obecně závazná vyhláška města Benátky nad Jizerou č. 2/2020 o nočním klidu</t>
  </si>
  <si>
    <t>2023-05-30</t>
  </si>
  <si>
    <t>1/2022: Obecně závazná vyhláška Města Benátky nad Jizerou č. 1/2022, kterou se mění obecně závazná vyhláška města Benátky nad Jizerou č. 2/2020 o nočním klidu, ve znění obecně závazné vyhlášky č. 2/2021</t>
  </si>
  <si>
    <t>2/2023: Obecně závazná vyhláška Města Benátky nad Jizerou,   kterou se mění obecně závazná vyhláška města Benátky nad Jizerou č. 2/2020 o nočním klidu</t>
  </si>
  <si>
    <t>1189945734</t>
  </si>
  <si>
    <t>2/2020</t>
  </si>
  <si>
    <t>Obecně závazná vyhláška Města Benátky nad Jizerou č. 2/2020</t>
  </si>
  <si>
    <t>2020-06-25</t>
  </si>
  <si>
    <t>1/2023: Obecně závazná vyhláška Města Benátky nad Jizerou č. 1/2023, kterou se mění obecně závazná vyhláška města Benátky nad Jizerou č. 2/2020 o nočním klidu; 2/2023: Obecně závazná vyhláška Města Benátky nad Jizerou,   kterou se mění obecně závazná vyhláška města Benátky nad Jizerou č. 2/2020 o nočním klidu</t>
  </si>
  <si>
    <t>1066016213</t>
  </si>
  <si>
    <t>1/2022</t>
  </si>
  <si>
    <t>Obecně závazná vyhláška Města Benátky nad Jizerou č. 1/2022, kterou se mění obecně závazná vyhláška města Benátky nad Jizerou č. 2/2020 o nočním klidu, ve znění obecně závazné vyhlášky č. 2/2021</t>
  </si>
  <si>
    <t>2022-04-12</t>
  </si>
  <si>
    <t>1019588835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</si>
</sst>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7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46183</v>
      </c>
      <c r="I2" s="1">
        <v>46185.49516146137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HYPERLINK("https://sbirkapp.gov.cz/detail/SPPVE6OVK4YH3OEO", "https://sbirkapp.gov.cz/detail/SPPVE6OVK4YH3OEO")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46097</v>
      </c>
      <c r="I3" s="1">
        <v>46107.44369276662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HYPERLINK("https://sbirkapp.gov.cz/detail/SPPSNHLDVPAIPM4M", "https://sbirkapp.gov.cz/detail/SPPSNHLDVPAIPM4M")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45721</v>
      </c>
      <c r="I4" s="1">
        <v>45723.60286379592</v>
      </c>
      <c r="J4" t="s">
        <v>45</v>
      </c>
      <c r="K4" t="s">
        <v>31</v>
      </c>
      <c r="M4" t="s">
        <v>39</v>
      </c>
      <c r="N4" t="s">
        <v>40</v>
      </c>
      <c r="P4" t="s">
        <v>46</v>
      </c>
      <c r="R4" t="s">
        <v>47</v>
      </c>
      <c r="S4" t="b">
        <v>0</v>
      </c>
      <c r="T4" s="1">
        <v>46122</v>
      </c>
      <c r="U4" s="2">
        <f>HYPERLINK("https://sbirkapp.gov.cz/detail/SPPM5YJC2VQY53FS", "https://sbirkapp.gov.cz/detail/SPPM5YJC2VQY53FS")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45642</v>
      </c>
      <c r="I5" s="1">
        <v>45643.86821103004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HYPERLINK("https://sbirkapp.gov.cz/detail/SPPHAS42QXWENQPE", "https://sbirkapp.gov.cz/detail/SPPHAS42QXWENQPE")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40162</v>
      </c>
      <c r="I6" s="1">
        <v>45643.86556281481</v>
      </c>
      <c r="J6" t="s">
        <v>58</v>
      </c>
      <c r="K6" t="s">
        <v>59</v>
      </c>
      <c r="L6" s="1">
        <v>40163</v>
      </c>
      <c r="M6" t="s">
        <v>52</v>
      </c>
      <c r="N6" t="s">
        <v>53</v>
      </c>
      <c r="R6" t="s">
        <v>60</v>
      </c>
      <c r="S6" t="b">
        <v>0</v>
      </c>
      <c r="T6" s="1">
        <v>45658</v>
      </c>
      <c r="U6" s="2">
        <f>HYPERLINK("https://sbirkapp.gov.cz/detail/SPPNKV4U7DNN4T76", "https://sbirkapp.gov.cz/detail/SPPNKV4U7DNN4T76")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29</v>
      </c>
      <c r="H7" s="1">
        <v>45642</v>
      </c>
      <c r="I7" s="1">
        <v>45643.85977424063</v>
      </c>
      <c r="J7" t="s">
        <v>51</v>
      </c>
      <c r="K7" t="s">
        <v>31</v>
      </c>
      <c r="M7" t="s">
        <v>63</v>
      </c>
      <c r="N7" t="s">
        <v>64</v>
      </c>
      <c r="P7" t="s">
        <v>65</v>
      </c>
      <c r="R7" t="s">
        <v>66</v>
      </c>
      <c r="S7" t="b">
        <v>0</v>
      </c>
      <c r="T7" s="1">
        <v>46204</v>
      </c>
      <c r="U7" s="2">
        <f>HYPERLINK("https://sbirkapp.gov.cz/detail/SPPRSWTVGC5HEOPG", "https://sbirkapp.gov.cz/detail/SPPRSWTVGC5HEOPG")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44006</v>
      </c>
      <c r="I8" s="1">
        <v>45643.85556933525</v>
      </c>
      <c r="J8" t="s">
        <v>70</v>
      </c>
      <c r="K8" t="s">
        <v>59</v>
      </c>
      <c r="L8" s="1">
        <v>44007</v>
      </c>
      <c r="M8" t="s">
        <v>63</v>
      </c>
      <c r="N8" t="s">
        <v>64</v>
      </c>
      <c r="O8" t="s">
        <v>71</v>
      </c>
      <c r="R8" t="s">
        <v>34</v>
      </c>
      <c r="S8" t="b">
        <v>0</v>
      </c>
      <c r="T8" s="1">
        <v>45658</v>
      </c>
      <c r="U8" s="2">
        <f>HYPERLINK("https://sbirkapp.gov.cz/detail/SPPGDOQLQJPODLXS", "https://sbirkapp.gov.cz/detail/SPPGDOQLQJPODLXS")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69</v>
      </c>
      <c r="H9" s="1">
        <v>43607</v>
      </c>
      <c r="I9" s="1">
        <v>45643.85293098802</v>
      </c>
      <c r="J9" t="s">
        <v>74</v>
      </c>
      <c r="K9" t="s">
        <v>59</v>
      </c>
      <c r="L9" s="1">
        <v>43623</v>
      </c>
      <c r="M9" t="s">
        <v>63</v>
      </c>
      <c r="N9" t="s">
        <v>64</v>
      </c>
      <c r="O9" t="s">
        <v>71</v>
      </c>
      <c r="R9" t="s">
        <v>34</v>
      </c>
      <c r="S9" t="b">
        <v>0</v>
      </c>
      <c r="T9" s="1">
        <v>45658</v>
      </c>
      <c r="U9" s="2">
        <f>HYPERLINK("https://sbirkapp.gov.cz/detail/SPPNSEBFXQEUR5GU", "https://sbirkapp.gov.cz/detail/SPPNSEBFXQEUR5GU")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69</v>
      </c>
      <c r="H10" s="1">
        <v>43080</v>
      </c>
      <c r="I10" s="1">
        <v>45643.84924657994</v>
      </c>
      <c r="J10" t="s">
        <v>77</v>
      </c>
      <c r="K10" t="s">
        <v>59</v>
      </c>
      <c r="L10" s="1">
        <v>43083</v>
      </c>
      <c r="M10" t="s">
        <v>63</v>
      </c>
      <c r="N10" t="s">
        <v>64</v>
      </c>
      <c r="O10" t="s">
        <v>71</v>
      </c>
      <c r="R10" t="s">
        <v>34</v>
      </c>
      <c r="S10" t="b">
        <v>0</v>
      </c>
      <c r="T10" s="1">
        <v>45658</v>
      </c>
      <c r="U10" s="2">
        <f>HYPERLINK("https://sbirkapp.gov.cz/detail/SPPF44QV4MXVTS36", "https://sbirkapp.gov.cz/detail/SPPF44QV4MXVTS36")</f>
        <v>0</v>
      </c>
      <c r="V10" t="s">
        <v>78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40703</v>
      </c>
      <c r="I11" s="1">
        <v>45643.84694120315</v>
      </c>
      <c r="J11" t="s">
        <v>81</v>
      </c>
      <c r="K11" t="s">
        <v>59</v>
      </c>
      <c r="L11" s="1">
        <v>40704</v>
      </c>
      <c r="M11" t="s">
        <v>63</v>
      </c>
      <c r="N11" t="s">
        <v>64</v>
      </c>
      <c r="Q11" t="s">
        <v>82</v>
      </c>
      <c r="R11" t="s">
        <v>34</v>
      </c>
      <c r="S11" t="b">
        <v>0</v>
      </c>
      <c r="T11" s="1">
        <v>45658</v>
      </c>
      <c r="U11" s="2">
        <f>HYPERLINK("https://sbirkapp.gov.cz/detail/SPPSU7HYIOID7FT6", "https://sbirkapp.gov.cz/detail/SPPSU7HYIOID7FT6")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45642</v>
      </c>
      <c r="I12" s="1">
        <v>45643.84360736828</v>
      </c>
      <c r="J12" t="s">
        <v>51</v>
      </c>
      <c r="K12" t="s">
        <v>31</v>
      </c>
      <c r="M12" t="s">
        <v>86</v>
      </c>
      <c r="N12" t="s">
        <v>87</v>
      </c>
      <c r="P12" t="s">
        <v>88</v>
      </c>
      <c r="S12" t="b">
        <v>1</v>
      </c>
      <c r="U12" s="2">
        <f>HYPERLINK("https://sbirkapp.gov.cz/detail/SPP67GHUU3OZL7QM", "https://sbirkapp.gov.cz/detail/SPP67GHUU3OZL7QM")</f>
        <v>0</v>
      </c>
      <c r="V12" t="s">
        <v>89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85</v>
      </c>
      <c r="H13" s="1">
        <v>38706</v>
      </c>
      <c r="I13" s="1">
        <v>45643.83871330565</v>
      </c>
      <c r="J13" t="s">
        <v>91</v>
      </c>
      <c r="K13" t="s">
        <v>59</v>
      </c>
      <c r="L13" s="1">
        <v>38707</v>
      </c>
      <c r="M13" t="s">
        <v>92</v>
      </c>
      <c r="N13" t="s">
        <v>93</v>
      </c>
      <c r="R13" t="s">
        <v>94</v>
      </c>
      <c r="S13" t="b">
        <v>0</v>
      </c>
      <c r="T13" s="1">
        <v>45658</v>
      </c>
      <c r="U13" s="2">
        <f>HYPERLINK("https://sbirkapp.gov.cz/detail/SPPKONDZ7YBU7MQU", "https://sbirkapp.gov.cz/detail/SPPKONDZ7YBU7MQU")</f>
        <v>0</v>
      </c>
      <c r="V13" t="s">
        <v>95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96</v>
      </c>
      <c r="F14" t="s">
        <v>28</v>
      </c>
      <c r="G14" t="s">
        <v>97</v>
      </c>
      <c r="H14" s="1">
        <v>45642</v>
      </c>
      <c r="I14" s="1">
        <v>45643.82560301561</v>
      </c>
      <c r="J14" t="s">
        <v>51</v>
      </c>
      <c r="K14" t="s">
        <v>31</v>
      </c>
      <c r="M14" t="s">
        <v>98</v>
      </c>
      <c r="N14" t="s">
        <v>99</v>
      </c>
      <c r="P14" t="s">
        <v>100</v>
      </c>
      <c r="S14" t="b">
        <v>1</v>
      </c>
      <c r="U14" s="2">
        <f>HYPERLINK("https://sbirkapp.gov.cz/detail/SPPOVXMJZLGH7IFW", "https://sbirkapp.gov.cz/detail/SPPOVXMJZLGH7IFW")</f>
        <v>0</v>
      </c>
      <c r="V14" t="s">
        <v>101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28</v>
      </c>
      <c r="G15" t="s">
        <v>103</v>
      </c>
      <c r="H15" s="1">
        <v>43815</v>
      </c>
      <c r="I15" s="1">
        <v>45643.82245092612</v>
      </c>
      <c r="J15" t="s">
        <v>104</v>
      </c>
      <c r="K15" t="s">
        <v>59</v>
      </c>
      <c r="L15" s="1">
        <v>43816</v>
      </c>
      <c r="M15" t="s">
        <v>98</v>
      </c>
      <c r="N15" t="s">
        <v>99</v>
      </c>
      <c r="O15" t="s">
        <v>105</v>
      </c>
      <c r="R15" t="s">
        <v>106</v>
      </c>
      <c r="S15" t="b">
        <v>0</v>
      </c>
      <c r="T15" s="1">
        <v>45658</v>
      </c>
      <c r="U15" s="2">
        <f>HYPERLINK("https://sbirkapp.gov.cz/detail/SPPI6ILLWSD5YN6S", "https://sbirkapp.gov.cz/detail/SPPI6ILLWSD5YN6S")</f>
        <v>0</v>
      </c>
      <c r="V15" t="s">
        <v>107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108</v>
      </c>
      <c r="F16" t="s">
        <v>28</v>
      </c>
      <c r="G16" t="s">
        <v>97</v>
      </c>
      <c r="H16" s="1">
        <v>40703</v>
      </c>
      <c r="I16" s="1">
        <v>45643.81853932329</v>
      </c>
      <c r="J16" t="s">
        <v>81</v>
      </c>
      <c r="K16" t="s">
        <v>59</v>
      </c>
      <c r="L16" s="1">
        <v>40704</v>
      </c>
      <c r="M16" t="s">
        <v>98</v>
      </c>
      <c r="N16" t="s">
        <v>99</v>
      </c>
      <c r="Q16" t="s">
        <v>109</v>
      </c>
      <c r="R16" t="s">
        <v>106</v>
      </c>
      <c r="S16" t="b">
        <v>0</v>
      </c>
      <c r="T16" s="1">
        <v>45658</v>
      </c>
      <c r="U16" s="2">
        <f>HYPERLINK("https://sbirkapp.gov.cz/detail/SPP5WE76BH4EDWWS", "https://sbirkapp.gov.cz/detail/SPP5WE76BH4EDWWS")</f>
        <v>0</v>
      </c>
      <c r="V16" t="s">
        <v>110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111</v>
      </c>
      <c r="F17" t="s">
        <v>28</v>
      </c>
      <c r="G17" t="s">
        <v>112</v>
      </c>
      <c r="H17" s="1">
        <v>45642</v>
      </c>
      <c r="I17" s="1">
        <v>45643.80954211741</v>
      </c>
      <c r="J17" t="s">
        <v>51</v>
      </c>
      <c r="K17" t="s">
        <v>31</v>
      </c>
      <c r="M17" t="s">
        <v>113</v>
      </c>
      <c r="N17" t="s">
        <v>114</v>
      </c>
      <c r="P17" t="s">
        <v>115</v>
      </c>
      <c r="S17" t="b">
        <v>1</v>
      </c>
      <c r="U17" s="2">
        <f>HYPERLINK("https://sbirkapp.gov.cz/detail/SPPSEU7MPY5HAMJU", "https://sbirkapp.gov.cz/detail/SPPSEU7MPY5HAMJU")</f>
        <v>0</v>
      </c>
      <c r="V17" t="s">
        <v>116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117</v>
      </c>
      <c r="F18" t="s">
        <v>28</v>
      </c>
      <c r="G18" t="s">
        <v>118</v>
      </c>
      <c r="H18" s="1">
        <v>44377</v>
      </c>
      <c r="I18" s="1">
        <v>45643.80411085485</v>
      </c>
      <c r="J18" t="s">
        <v>119</v>
      </c>
      <c r="K18" t="s">
        <v>59</v>
      </c>
      <c r="L18" s="1">
        <v>44385</v>
      </c>
      <c r="M18" t="s">
        <v>113</v>
      </c>
      <c r="N18" t="s">
        <v>114</v>
      </c>
      <c r="O18" t="s">
        <v>120</v>
      </c>
      <c r="R18" t="s">
        <v>121</v>
      </c>
      <c r="S18" t="b">
        <v>0</v>
      </c>
      <c r="T18" s="1">
        <v>45658</v>
      </c>
      <c r="U18" s="2">
        <f>HYPERLINK("https://sbirkapp.gov.cz/detail/SPPOJ2IZS5AREUKS", "https://sbirkapp.gov.cz/detail/SPPOJ2IZS5AREUKS")</f>
        <v>0</v>
      </c>
      <c r="V18" t="s">
        <v>122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44181</v>
      </c>
      <c r="I19" s="1">
        <v>45643.80253026479</v>
      </c>
      <c r="J19" t="s">
        <v>125</v>
      </c>
      <c r="K19" t="s">
        <v>59</v>
      </c>
      <c r="L19" s="1">
        <v>44211</v>
      </c>
      <c r="M19" t="s">
        <v>113</v>
      </c>
      <c r="N19" t="s">
        <v>114</v>
      </c>
      <c r="Q19" t="s">
        <v>126</v>
      </c>
      <c r="R19" t="s">
        <v>121</v>
      </c>
      <c r="S19" t="b">
        <v>0</v>
      </c>
      <c r="T19" s="1">
        <v>45658</v>
      </c>
      <c r="U19" s="2">
        <f>HYPERLINK("https://sbirkapp.gov.cz/detail/SPP4WHJUTV2F462E", "https://sbirkapp.gov.cz/detail/SPP4WHJUTV2F462E")</f>
        <v>0</v>
      </c>
      <c r="V19" t="s">
        <v>127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28</v>
      </c>
      <c r="G20" t="s">
        <v>129</v>
      </c>
      <c r="H20" s="1">
        <v>45642</v>
      </c>
      <c r="I20" s="1">
        <v>45643.79453026358</v>
      </c>
      <c r="J20" t="s">
        <v>51</v>
      </c>
      <c r="K20" t="s">
        <v>31</v>
      </c>
      <c r="M20" t="s">
        <v>130</v>
      </c>
      <c r="N20" t="s">
        <v>131</v>
      </c>
      <c r="P20" t="s">
        <v>132</v>
      </c>
      <c r="S20" t="b">
        <v>1</v>
      </c>
      <c r="U20" s="2">
        <f>HYPERLINK("https://sbirkapp.gov.cz/detail/SPPSCNSLFLTWUIJQ", "https://sbirkapp.gov.cz/detail/SPPSCNSLFLTWUIJQ")</f>
        <v>0</v>
      </c>
      <c r="V20" t="s">
        <v>133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134</v>
      </c>
      <c r="F21" t="s">
        <v>28</v>
      </c>
      <c r="G21" t="s">
        <v>129</v>
      </c>
      <c r="H21" s="1">
        <v>44468</v>
      </c>
      <c r="I21" s="1">
        <v>45643.7913469069</v>
      </c>
      <c r="J21" t="s">
        <v>135</v>
      </c>
      <c r="K21" t="s">
        <v>59</v>
      </c>
      <c r="L21" s="1">
        <v>44481</v>
      </c>
      <c r="M21" t="s">
        <v>130</v>
      </c>
      <c r="N21" t="s">
        <v>131</v>
      </c>
      <c r="R21" t="s">
        <v>136</v>
      </c>
      <c r="S21" t="b">
        <v>0</v>
      </c>
      <c r="T21" s="1">
        <v>45658</v>
      </c>
      <c r="U21" s="2">
        <f>HYPERLINK("https://sbirkapp.gov.cz/detail/SPPMVKCO3CTGJJBQ", "https://sbirkapp.gov.cz/detail/SPPMVKCO3CTGJJBQ")</f>
        <v>0</v>
      </c>
      <c r="V21" t="s">
        <v>137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138</v>
      </c>
      <c r="F22" t="s">
        <v>28</v>
      </c>
      <c r="G22" t="s">
        <v>139</v>
      </c>
      <c r="H22" s="1">
        <v>45642</v>
      </c>
      <c r="I22" s="1">
        <v>45643.78342331765</v>
      </c>
      <c r="J22" t="s">
        <v>51</v>
      </c>
      <c r="K22" t="s">
        <v>31</v>
      </c>
      <c r="M22" t="s">
        <v>140</v>
      </c>
      <c r="N22" t="s">
        <v>141</v>
      </c>
      <c r="S22" t="b">
        <v>1</v>
      </c>
      <c r="U22" s="2">
        <f>HYPERLINK("https://sbirkapp.gov.cz/detail/SPPF6Q5G4UNGRSX6", "https://sbirkapp.gov.cz/detail/SPPF6Q5G4UNGRSX6")</f>
        <v>0</v>
      </c>
      <c r="V22" t="s">
        <v>142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143</v>
      </c>
      <c r="F23" t="s">
        <v>28</v>
      </c>
      <c r="G23" t="s">
        <v>144</v>
      </c>
      <c r="H23" s="1">
        <v>45642</v>
      </c>
      <c r="I23" s="1">
        <v>45643.7818434349</v>
      </c>
      <c r="J23" t="s">
        <v>51</v>
      </c>
      <c r="K23" t="s">
        <v>31</v>
      </c>
      <c r="M23" t="s">
        <v>145</v>
      </c>
      <c r="N23" t="s">
        <v>146</v>
      </c>
      <c r="S23" t="b">
        <v>1</v>
      </c>
      <c r="U23" s="2">
        <f>HYPERLINK("https://sbirkapp.gov.cz/detail/SPPNHAI23WI4P6CG", "https://sbirkapp.gov.cz/detail/SPPNHAI23WI4P6CG")</f>
        <v>0</v>
      </c>
      <c r="V23" t="s">
        <v>147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148</v>
      </c>
      <c r="F24" t="s">
        <v>28</v>
      </c>
      <c r="G24" t="s">
        <v>149</v>
      </c>
      <c r="H24" s="1">
        <v>45642</v>
      </c>
      <c r="I24" s="1">
        <v>45643.77890759147</v>
      </c>
      <c r="J24" t="s">
        <v>51</v>
      </c>
      <c r="K24" t="s">
        <v>31</v>
      </c>
      <c r="M24" t="s">
        <v>150</v>
      </c>
      <c r="N24" t="s">
        <v>151</v>
      </c>
      <c r="P24" t="s">
        <v>152</v>
      </c>
      <c r="S24" t="b">
        <v>1</v>
      </c>
      <c r="U24" s="2">
        <f>HYPERLINK("https://sbirkapp.gov.cz/detail/SPPRIAZW2IEQXD6W", "https://sbirkapp.gov.cz/detail/SPPRIAZW2IEQXD6W")</f>
        <v>0</v>
      </c>
      <c r="V24" t="s">
        <v>153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154</v>
      </c>
      <c r="F25" t="s">
        <v>28</v>
      </c>
      <c r="G25" t="s">
        <v>155</v>
      </c>
      <c r="H25" s="1">
        <v>43815</v>
      </c>
      <c r="I25" s="1">
        <v>45643.7747120279</v>
      </c>
      <c r="J25" t="s">
        <v>104</v>
      </c>
      <c r="K25" t="s">
        <v>59</v>
      </c>
      <c r="L25" s="1">
        <v>43816</v>
      </c>
      <c r="M25" t="s">
        <v>156</v>
      </c>
      <c r="N25" t="s">
        <v>157</v>
      </c>
      <c r="R25" t="s">
        <v>158</v>
      </c>
      <c r="S25" t="b">
        <v>0</v>
      </c>
      <c r="T25" s="1">
        <v>45658</v>
      </c>
      <c r="U25" s="2">
        <f>HYPERLINK("https://sbirkapp.gov.cz/detail/SPPUEXIEFQYH5RZM", "https://sbirkapp.gov.cz/detail/SPPUEXIEFQYH5RZM")</f>
        <v>0</v>
      </c>
      <c r="V25" t="s">
        <v>159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160</v>
      </c>
      <c r="F26" t="s">
        <v>161</v>
      </c>
      <c r="G26" t="s">
        <v>162</v>
      </c>
      <c r="H26" s="1">
        <v>43066</v>
      </c>
      <c r="I26" s="1">
        <v>45636.50577383771</v>
      </c>
      <c r="J26" t="s">
        <v>163</v>
      </c>
      <c r="K26" t="s">
        <v>59</v>
      </c>
      <c r="L26" s="1">
        <v>43067</v>
      </c>
      <c r="M26" t="s">
        <v>164</v>
      </c>
      <c r="N26" t="s">
        <v>165</v>
      </c>
      <c r="S26" t="b">
        <v>1</v>
      </c>
      <c r="U26" s="2">
        <f>HYPERLINK("https://sbirkapp.gov.cz/detail/SPPZIAJD4VQ7VU3Y", "https://sbirkapp.gov.cz/detail/SPPZIAJD4VQ7VU3Y")</f>
        <v>0</v>
      </c>
      <c r="V26" t="s">
        <v>166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167</v>
      </c>
      <c r="F27" t="s">
        <v>28</v>
      </c>
      <c r="G27" t="s">
        <v>168</v>
      </c>
      <c r="H27" s="1">
        <v>42725</v>
      </c>
      <c r="I27" s="1">
        <v>45621.6594470038</v>
      </c>
      <c r="J27" t="s">
        <v>169</v>
      </c>
      <c r="K27" t="s">
        <v>59</v>
      </c>
      <c r="L27" s="1">
        <v>42726</v>
      </c>
      <c r="M27" t="s">
        <v>170</v>
      </c>
      <c r="N27" t="s">
        <v>171</v>
      </c>
      <c r="S27" t="b">
        <v>1</v>
      </c>
      <c r="U27" s="2">
        <f>HYPERLINK("https://sbirkapp.gov.cz/detail/SPPPBNJVQ5VCO65E", "https://sbirkapp.gov.cz/detail/SPPPBNJVQ5VCO65E")</f>
        <v>0</v>
      </c>
      <c r="V27" t="s">
        <v>172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173</v>
      </c>
      <c r="F28" t="s">
        <v>28</v>
      </c>
      <c r="G28" t="s">
        <v>174</v>
      </c>
      <c r="H28" s="1">
        <v>38706</v>
      </c>
      <c r="I28" s="1">
        <v>45600.59217590353</v>
      </c>
      <c r="J28" t="s">
        <v>91</v>
      </c>
      <c r="K28" t="s">
        <v>59</v>
      </c>
      <c r="L28" s="1">
        <v>38707</v>
      </c>
      <c r="M28" t="s">
        <v>175</v>
      </c>
      <c r="N28" t="s">
        <v>176</v>
      </c>
      <c r="S28" t="b">
        <v>1</v>
      </c>
      <c r="U28" s="2">
        <f>HYPERLINK("https://sbirkapp.gov.cz/detail/SPP2AXSVLKENH664", "https://sbirkapp.gov.cz/detail/SPP2AXSVLKENH664")</f>
        <v>0</v>
      </c>
      <c r="V28" t="s">
        <v>177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178</v>
      </c>
      <c r="F29" t="s">
        <v>28</v>
      </c>
      <c r="G29" t="s">
        <v>179</v>
      </c>
      <c r="H29" s="1">
        <v>44468</v>
      </c>
      <c r="I29" s="1">
        <v>45600.5758083953</v>
      </c>
      <c r="J29" t="s">
        <v>135</v>
      </c>
      <c r="K29" t="s">
        <v>59</v>
      </c>
      <c r="L29" s="1">
        <v>44481</v>
      </c>
      <c r="M29" t="s">
        <v>180</v>
      </c>
      <c r="N29" t="s">
        <v>181</v>
      </c>
      <c r="S29" t="b">
        <v>1</v>
      </c>
      <c r="U29" s="2">
        <f>HYPERLINK("https://sbirkapp.gov.cz/detail/SPP7R4TWEINCWZHW", "https://sbirkapp.gov.cz/detail/SPP7R4TWEINCWZHW")</f>
        <v>0</v>
      </c>
      <c r="V29" t="s">
        <v>182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183</v>
      </c>
      <c r="F30" t="s">
        <v>28</v>
      </c>
      <c r="G30" t="s">
        <v>184</v>
      </c>
      <c r="H30" s="1">
        <v>45537</v>
      </c>
      <c r="I30" s="1">
        <v>45553.45931388738</v>
      </c>
      <c r="J30" t="s">
        <v>51</v>
      </c>
      <c r="K30" t="s">
        <v>31</v>
      </c>
      <c r="M30" t="s">
        <v>185</v>
      </c>
      <c r="N30" t="s">
        <v>186</v>
      </c>
      <c r="P30" t="s">
        <v>187</v>
      </c>
      <c r="S30" t="b">
        <v>1</v>
      </c>
      <c r="U30" s="2">
        <f>HYPERLINK("https://sbirkapp.gov.cz/detail/SPPRAH34X2SLTAR6", "https://sbirkapp.gov.cz/detail/SPPRAH34X2SLTAR6")</f>
        <v>0</v>
      </c>
      <c r="V30" t="s">
        <v>188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189</v>
      </c>
      <c r="F31" t="s">
        <v>28</v>
      </c>
      <c r="G31" t="s">
        <v>190</v>
      </c>
      <c r="H31" s="1">
        <v>39616</v>
      </c>
      <c r="I31" s="1">
        <v>45553.45665854213</v>
      </c>
      <c r="J31" t="s">
        <v>191</v>
      </c>
      <c r="K31" t="s">
        <v>59</v>
      </c>
      <c r="L31" s="1">
        <v>39814</v>
      </c>
      <c r="M31" t="s">
        <v>192</v>
      </c>
      <c r="N31" t="s">
        <v>193</v>
      </c>
      <c r="R31" t="s">
        <v>194</v>
      </c>
      <c r="S31" t="b">
        <v>0</v>
      </c>
      <c r="T31" s="1">
        <v>45658</v>
      </c>
      <c r="U31" s="2">
        <f>HYPERLINK("https://sbirkapp.gov.cz/detail/SPP3UJ6DDFWL37Y6", "https://sbirkapp.gov.cz/detail/SPP3UJ6DDFWL37Y6")</f>
        <v>0</v>
      </c>
      <c r="V31" t="s">
        <v>195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196</v>
      </c>
      <c r="F32" t="s">
        <v>28</v>
      </c>
      <c r="G32" t="s">
        <v>197</v>
      </c>
      <c r="H32" s="1">
        <v>45362</v>
      </c>
      <c r="I32" s="1">
        <v>45378.58985898346</v>
      </c>
      <c r="J32" t="s">
        <v>198</v>
      </c>
      <c r="K32" t="s">
        <v>31</v>
      </c>
      <c r="M32" t="s">
        <v>39</v>
      </c>
      <c r="N32" t="s">
        <v>40</v>
      </c>
      <c r="P32" t="s">
        <v>199</v>
      </c>
      <c r="R32" t="s">
        <v>41</v>
      </c>
      <c r="S32" t="b">
        <v>0</v>
      </c>
      <c r="T32" s="1">
        <v>45738</v>
      </c>
      <c r="U32" s="2">
        <f>HYPERLINK("https://sbirkapp.gov.cz/detail/SPPEAOF5FRJKZOLM", "https://sbirkapp.gov.cz/detail/SPPEAOF5FRJKZOLM")</f>
        <v>0</v>
      </c>
      <c r="V32" t="s">
        <v>200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201</v>
      </c>
      <c r="F33" t="s">
        <v>28</v>
      </c>
      <c r="G33" t="s">
        <v>202</v>
      </c>
      <c r="H33" s="1">
        <v>45194</v>
      </c>
      <c r="I33" s="1">
        <v>45208.57143991625</v>
      </c>
      <c r="J33" t="s">
        <v>203</v>
      </c>
      <c r="K33" t="s">
        <v>31</v>
      </c>
      <c r="M33" t="s">
        <v>39</v>
      </c>
      <c r="N33" t="s">
        <v>40</v>
      </c>
      <c r="O33" t="s">
        <v>204</v>
      </c>
      <c r="P33" t="s">
        <v>205</v>
      </c>
      <c r="R33" t="s">
        <v>46</v>
      </c>
      <c r="S33" t="b">
        <v>0</v>
      </c>
      <c r="T33" s="1">
        <v>45393</v>
      </c>
      <c r="U33" s="2">
        <f>HYPERLINK("https://sbirkapp.gov.cz/detail/SPPBAHGUC2E34DKY", "https://sbirkapp.gov.cz/detail/SPPBAHGUC2E34DKY")</f>
        <v>0</v>
      </c>
      <c r="V33" t="s">
        <v>206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207</v>
      </c>
      <c r="F34" t="s">
        <v>28</v>
      </c>
      <c r="G34" t="s">
        <v>208</v>
      </c>
      <c r="H34" s="1">
        <v>45049</v>
      </c>
      <c r="I34" s="1">
        <v>45061.68011456894</v>
      </c>
      <c r="J34" t="s">
        <v>209</v>
      </c>
      <c r="K34" t="s">
        <v>31</v>
      </c>
      <c r="M34" t="s">
        <v>39</v>
      </c>
      <c r="N34" t="s">
        <v>40</v>
      </c>
      <c r="O34" t="s">
        <v>204</v>
      </c>
      <c r="P34" t="s">
        <v>210</v>
      </c>
      <c r="R34" t="s">
        <v>211</v>
      </c>
      <c r="S34" t="b">
        <v>0</v>
      </c>
      <c r="T34" s="1">
        <v>45223</v>
      </c>
      <c r="U34" s="2">
        <f>HYPERLINK("https://sbirkapp.gov.cz/detail/SPPE7GAELVQIP35G", "https://sbirkapp.gov.cz/detail/SPPE7GAELVQIP35G")</f>
        <v>0</v>
      </c>
      <c r="V34" t="s">
        <v>212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213</v>
      </c>
      <c r="F35" t="s">
        <v>28</v>
      </c>
      <c r="G35" t="s">
        <v>214</v>
      </c>
      <c r="H35" s="1">
        <v>44006</v>
      </c>
      <c r="I35" s="1">
        <v>44770.60135063388</v>
      </c>
      <c r="J35" t="s">
        <v>215</v>
      </c>
      <c r="K35" t="s">
        <v>59</v>
      </c>
      <c r="L35" s="1">
        <v>44007</v>
      </c>
      <c r="M35" t="s">
        <v>39</v>
      </c>
      <c r="N35" t="s">
        <v>40</v>
      </c>
      <c r="Q35" t="s">
        <v>216</v>
      </c>
      <c r="R35" t="s">
        <v>46</v>
      </c>
      <c r="S35" t="b">
        <v>0</v>
      </c>
      <c r="T35" s="1">
        <v>45393</v>
      </c>
      <c r="U35" s="2">
        <f>HYPERLINK("https://sbirkapp.gov.cz/detail/SPPXWONOOJ5ZR3CG", "https://sbirkapp.gov.cz/detail/SPPXWONOOJ5ZR3CG")</f>
        <v>0</v>
      </c>
      <c r="V35" t="s">
        <v>217</v>
      </c>
      <c r="W35">
        <v>2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218</v>
      </c>
      <c r="F36" t="s">
        <v>28</v>
      </c>
      <c r="G36" t="s">
        <v>219</v>
      </c>
      <c r="H36" s="1">
        <v>44634</v>
      </c>
      <c r="I36" s="1">
        <v>44648.38219637344</v>
      </c>
      <c r="J36" t="s">
        <v>220</v>
      </c>
      <c r="K36" t="s">
        <v>31</v>
      </c>
      <c r="M36" t="s">
        <v>39</v>
      </c>
      <c r="N36" t="s">
        <v>40</v>
      </c>
      <c r="R36" t="s">
        <v>205</v>
      </c>
      <c r="S36" t="b">
        <v>0</v>
      </c>
      <c r="T36" s="1">
        <v>45076</v>
      </c>
      <c r="U36" s="2">
        <f>HYPERLINK("https://sbirkapp.gov.cz/detail/SPPY7ZNBHEHB45T4", "https://sbirkapp.gov.cz/detail/SPPY7ZNBHEHB45T4")</f>
        <v>0</v>
      </c>
      <c r="V36" t="s">
        <v>221</v>
      </c>
      <c r="W3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2026-07-03T05:02:57Z</dcterms:created>
  <dcterms:modified xsi:type="dcterms:W3CDTF">2026-07-03T05:02:57Z</dcterms:modified>
</cp:coreProperties>
</file>