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<sst xmlns="http://schemas.openxmlformats.org/spreadsheetml/2006/main" count="404" uniqueCount="195">
  <si>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</si>
  <si>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</si>
  <si>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</si>
  <si>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</si>
  <si>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</si>
  <si>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</si>
  <si>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</si>
  <si>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</si>
  <si>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</si>
  <si>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</si>
  <si>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</si>
  <si>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</si>
  <si>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</si>
  <si>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</si>
  <si>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</si>
  <si>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</si>
  <si>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</si>
  <si>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</si>
  <si>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</si>
  <si>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</si>
  <si>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</si>
  <si>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</si>
  <si>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</si>
  <si>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Tanvald</t>
  </si>
  <si>
    <t>00262587</t>
  </si>
  <si>
    <t>92zbxiu</t>
  </si>
  <si>
    <t>Liberecký kraj</t>
  </si>
  <si>
    <t>1/2026</t>
  </si>
  <si>
    <t>Obecně závazná vyhláška</t>
  </si>
  <si>
    <t>Obecně závazná vyhláška města Tanvald o nočním klidu</t>
  </si>
  <si>
    <t>2026-03-13</t>
  </si>
  <si>
    <t>Běžný</t>
  </si>
  <si>
    <t>noční klid</t>
  </si>
  <si>
    <t>zákon č. 251/2016 Sb., o některých přestupcích - § 5 odst. 7</t>
  </si>
  <si>
    <t>1656161622</t>
  </si>
  <si>
    <t>2/2024</t>
  </si>
  <si>
    <t>Obecně závazná vyhláška města Tanvald, o stanovení koeficientů sazby daně z nemovitých věcí a o stanovení místního koeficientu daně z nemovitých věcí</t>
  </si>
  <si>
    <t>2025-01-01</t>
  </si>
  <si>
    <t>daň z nemovitých věcí - místní koeficient; daň z nemovitých věcí - koeficient u pozemků; daň z nemovitých věcí - koeficient u staveb a jednotek</t>
  </si>
  <si>
    <t>zákon č. 338/1992 Sb., o dani z nemovitých věcí - § 12 odst. 1 písm. a) bod 4; zákon č. 338/1992 Sb., o dani z nemovitých věcí - § 6 odst. 4; zákon č. 338/1992 Sb., o dani z nemovitých věcí - § 11 odst. 5</t>
  </si>
  <si>
    <t>2/2023: Obecně závazná vyhláška města Tanvald  o stanovení koeficientu pro výpočet daně z nemovitých věcí</t>
  </si>
  <si>
    <t>1414132556</t>
  </si>
  <si>
    <t>1/2024</t>
  </si>
  <si>
    <t>Obecně závazná vyhláška města Tanvald, kterou se zakazuje požívání alkoholických nápojů za účelem zabezpečení místních záležitostí veřejného pořádku na vymezených veřejných prostranstvích</t>
  </si>
  <si>
    <t>2024-07-12</t>
  </si>
  <si>
    <t>alkohol - zákaz konzumace</t>
  </si>
  <si>
    <t>zákon č. 65/2017 Sb., o ochraně zdraví před škodlivými účinky návykových látek - § 17 odst. 2 písm. a)</t>
  </si>
  <si>
    <t xml:space="preserve">3/2015: o zákazu konzumace alkoholických nápojů </t>
  </si>
  <si>
    <t>1378468183</t>
  </si>
  <si>
    <t>1/2021</t>
  </si>
  <si>
    <t>Nařízení</t>
  </si>
  <si>
    <t>Nařízení, kterým se vyhlašuje záměr zadat zpracování lesních hospodářských osnov zařizovacího obvodu Tanvald</t>
  </si>
  <si>
    <t>2021-07-01</t>
  </si>
  <si>
    <t>Dle přechodného ustanovení</t>
  </si>
  <si>
    <t>lesní hospodářské osnovy</t>
  </si>
  <si>
    <t>zákon č. 289/1995 Sb., lesní zákon - § 25 odst. 2</t>
  </si>
  <si>
    <t>1359494753</t>
  </si>
  <si>
    <t>1/2014</t>
  </si>
  <si>
    <t xml:space="preserve">Nařízení o zákazu podomního a pochůzkového prodeje </t>
  </si>
  <si>
    <t>2015-01-01</t>
  </si>
  <si>
    <t>regulace podomního a pochůzkového prodeje a nabízení služeb</t>
  </si>
  <si>
    <t xml:space="preserve">zákon č. 455/1991 Sb., živnostenský zákon - § 18 odst. 4 </t>
  </si>
  <si>
    <t>1359492037</t>
  </si>
  <si>
    <t>3/2011</t>
  </si>
  <si>
    <t>Nařízení o stanovení maximální ceny za přiložení a odstranění technického prostředku k zabránění odjezdu vozidla</t>
  </si>
  <si>
    <t>2011-09-16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</si>
  <si>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</si>
  <si>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</si>
  <si>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</si>
  <si>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</si>
  <si>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1359490313</t>
  </si>
  <si>
    <t>1/2011</t>
  </si>
  <si>
    <t>Nařízení, kterým se mění nařízení č. 2/2010, určující úseky komunikací, na kterých se pro malý dopravní význam nezajišťuje sjízdnost a schůdnost odstraňováním sněhu a náledí</t>
  </si>
  <si>
    <t>2011-02-01</t>
  </si>
  <si>
    <t>pozemní komunikace - vyznačení neudržovaných úseků</t>
  </si>
  <si>
    <t xml:space="preserve">zákon č. 13/1997 Sb., o pozemních komunikacích - § 27 odst. 5 </t>
  </si>
  <si>
    <t>2/2010: Nařízení určující úseky komunikací, na kterých se pro malý dopravní význam nezajišťuje sjízdnost a schůdnost odstraňováním sněhu a náledí</t>
  </si>
  <si>
    <t>1359466884</t>
  </si>
  <si>
    <t>3/2010</t>
  </si>
  <si>
    <t>Nařízení o rozsahu, způsobu a lhůtách odstraňování závad ve sjízdnosti a schůdnosti na místních komunikacích, chodnících a průjezdních úsecích silnic</t>
  </si>
  <si>
    <t>2010-12-18</t>
  </si>
  <si>
    <t>pozemní komunikace - odstranění závad ve schůdnosti</t>
  </si>
  <si>
    <t xml:space="preserve">zákon č. 13/1997 Sb., o pozemních komunikacích - § 27 odst. 7 </t>
  </si>
  <si>
    <t>1359437243</t>
  </si>
  <si>
    <t>2/2010</t>
  </si>
  <si>
    <t>Nařízení určující úseky komunikací, na kterých se pro malý dopravní význam nezajišťuje sjízdnost a schůdnost odstraňováním sněhu a náledí</t>
  </si>
  <si>
    <t>1/2011: Nařízení, kterým se mění nařízení č. 2/2010, určující úseky komunikací, na kterých se pro malý dopravní význam nezajišťuje sjízdnost a schůdnost odstraňováním sněhu a náledí</t>
  </si>
  <si>
    <t>1359433547</t>
  </si>
  <si>
    <t>7/2023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</si>
  <si>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</si>
  <si>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</si>
  <si>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</si>
  <si>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</si>
  <si>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</si>
  <si>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1277432364</t>
  </si>
  <si>
    <t>6/2023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</si>
  <si>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</si>
  <si>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</si>
  <si>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</si>
  <si>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 místním poplatku za užívání veřejného prostranství</t>
  </si>
  <si>
    <t>1277430788</t>
  </si>
  <si>
    <t>5/2023</t>
  </si>
  <si>
    <t>kterou se vydává požární řád města Tanvald</t>
  </si>
  <si>
    <t>2023-12-12</t>
  </si>
  <si>
    <t>požární ochrana - požární řád</t>
  </si>
  <si>
    <t>zákon č. 133/1985 Sb., o požární ochraně - § 29 odst. 1 písm. o) bod 1</t>
  </si>
  <si>
    <t>1277428572</t>
  </si>
  <si>
    <t>4/2023</t>
  </si>
  <si>
    <t>Nařízení, kterým se stanovují maximální ceny za nucené odtahy vozidel a za služby spojené s umístěním těchto vozidel na odstavnou plochu vymezenou pro odtažená vozidla</t>
  </si>
  <si>
    <t>2023-11-29</t>
  </si>
  <si>
    <t>3/2023: Nařízení, kterým se stanovují maximální ceny za nucené odtahy vozidel a za služby spojené s umístěním těchto vozidel na odstavnou plochu vymezenou  pro odtažená vozidla</t>
  </si>
  <si>
    <t>1271423404</t>
  </si>
  <si>
    <t>3/2023</t>
  </si>
  <si>
    <t>Nařízení, kterým se stanovují maximální ceny za nucené odtahy vozidel a za služby spojené s umístěním těchto vozidel na odstavnou plochu vymezenou  pro odtažená vozidla</t>
  </si>
  <si>
    <t>2023-09-22</t>
  </si>
  <si>
    <t>4/2023: Nařízení, kterým se stanovují maximální ceny za nucené odtahy vozidel a za služby spojené s umístěním těchto vozidel na odstavnou plochu vymezenou pro odtažená vozidla</t>
  </si>
  <si>
    <t>1238654186</t>
  </si>
  <si>
    <t>2/2023</t>
  </si>
  <si>
    <t>Obecně závazná vyhláška města Tanvald  o stanovení koeficientu pro výpočet daně z nemovitých věcí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</si>
  <si>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</si>
  <si>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</si>
  <si>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2/2024: Obecně závazná vyhláška města Tanvald, o stanovení koeficientů sazby daně z nemovitých věcí a o stanovení místního koeficientu daně z nemovitých věcí; 2/2024: Obecně závazná vyhláška města Tanvald, o stanovení koeficientů sazby daně z nemovitých věcí a o stanovení místního koeficientu daně z nemovitých věcí</t>
  </si>
  <si>
    <t>1203225401</t>
  </si>
  <si>
    <t>1/2023</t>
  </si>
  <si>
    <t xml:space="preserve">Obecně závazná vyhláška města o stanovení obecního systému odpadového hospodářství </t>
  </si>
  <si>
    <t>2023-06-29</t>
  </si>
  <si>
    <t>systém odpadového hospodářství</t>
  </si>
  <si>
    <t>zákon č. 541/2020 Sb., o odpadech - § 59 odst. 4</t>
  </si>
  <si>
    <t>1/2015: o stanovení systému shromažďování, sběru, přepravy, třídění, využívání a odstraňování komunálních odpadů na území města Tanvald</t>
  </si>
  <si>
    <t>1203221647</t>
  </si>
  <si>
    <t>kterou se mění Obecně závazná vyhláška Města Tanvaldu o městské policii</t>
  </si>
  <si>
    <t>2015-01-21</t>
  </si>
  <si>
    <t>obecní policie</t>
  </si>
  <si>
    <t xml:space="preserve">zákon č. 553/1991 Sb., o obecní policii - § 1 odst. 1 </t>
  </si>
  <si>
    <t>1/1997: o městské policii</t>
  </si>
  <si>
    <t>1188368862</t>
  </si>
  <si>
    <t>1/1997</t>
  </si>
  <si>
    <t>o městské policii</t>
  </si>
  <si>
    <t>1997-11-01</t>
  </si>
  <si>
    <t>1/2014: kterou se mění Obecně závazná vyhláška Města Tanvaldu o městské policii</t>
  </si>
  <si>
    <t>1188366625</t>
  </si>
  <si>
    <t>4/2019</t>
  </si>
  <si>
    <t>2020-01-01</t>
  </si>
  <si>
    <t>6/2023: o místním poplatku za užívání veřejného prostranství</t>
  </si>
  <si>
    <t>1187833346</t>
  </si>
  <si>
    <t>2022-01-01</t>
  </si>
  <si>
    <t>7/2023: o místním poplatku za obecní systém odpadového hospodářství</t>
  </si>
  <si>
    <t>1187830893</t>
  </si>
  <si>
    <t>1/2018</t>
  </si>
  <si>
    <t>kterou se stanovují pravidla pro pohyb psů na veřejných prostranstvích ve městě a vymezují prostory pro volné pobíhání psů</t>
  </si>
  <si>
    <t>2018-05-25</t>
  </si>
  <si>
    <t>pohyb psů</t>
  </si>
  <si>
    <t>zákon č. 246/1992 Sb., na ochranu zvířat proti týrání - § 24 odst. 2</t>
  </si>
  <si>
    <t>1187827588</t>
  </si>
  <si>
    <t>1/2015</t>
  </si>
  <si>
    <t>o stanovení systému shromažďování, sběru, přepravy, třídění, využívání a odstraňování komunálních odpadů na území města Tanvald</t>
  </si>
  <si>
    <t>2015-05-09</t>
  </si>
  <si>
    <t xml:space="preserve">1/2023: Obecně závazná vyhláška města o stanovení obecního systému odpadového hospodářství </t>
  </si>
  <si>
    <t>1187825365</t>
  </si>
  <si>
    <t>3/2015</t>
  </si>
  <si>
    <t xml:space="preserve">o zákazu konzumace alkoholických nápojů </t>
  </si>
  <si>
    <t>2015-07-11</t>
  </si>
  <si>
    <t>1/2024: Obecně závazná vyhláška města Tanvald, kterou se zakazuje požívání alkoholických nápojů za účelem zabezpečení místních záležitostí veřejného pořádku na vymezených veřejných prostranstvích</t>
  </si>
  <si>
    <t>1187822760</t>
  </si>
  <si>
    <t>3/2019</t>
  </si>
  <si>
    <t>o místním poplatku ze psů</t>
  </si>
  <si>
    <t>místní poplatek ze psů</t>
  </si>
  <si>
    <t>zákon č. 565/1990 Sb., o místních poplatcích - § 14 - ze psů</t>
  </si>
  <si>
    <t>1187814375</t>
  </si>
  <si>
    <t>1/2019</t>
  </si>
  <si>
    <t xml:space="preserve">kterou se zrušuje Obecně závazná vyhláška č. 2/2015,  k trvalému označování psů identifikačními čipy a vedení evidence jejich chovatelů </t>
  </si>
  <si>
    <t>zrušovací</t>
  </si>
  <si>
    <t>ústavní zákon č. 1/1993 Sb., Ústava České republiky - čl. 104 odst. 3 - zrušovací OZV</t>
  </si>
  <si>
    <t>1187811241</t>
  </si>
  <si>
    <t>7/2012</t>
  </si>
  <si>
    <t>kterou se zrušuje  Obecně závazná vyhláška č. 4/2010, o místním poplatku z ubytovací kapacity</t>
  </si>
  <si>
    <t>2013-01-01</t>
  </si>
  <si>
    <t>1187809602</t>
  </si>
  <si>
    <t>6/2012</t>
  </si>
  <si>
    <t>kterou se zrušuje  Obecně závazná vyhláška č. 3/2010, o místním poplatku za lázeňský nebo rekreační pobyt</t>
  </si>
  <si>
    <t>1187807601</t>
  </si>
  <si>
    <t>1/2012</t>
  </si>
  <si>
    <t>kterou se zrušuje obecně závazná vyhláška č. 5/2010 o místním poplatku za provozovaný výherní hrací přístroj nebo jiné technické herní zařízení povolené Ministerstvem financí podle jiného právního předpisu</t>
  </si>
  <si>
    <t>2012-03-01</t>
  </si>
  <si>
    <t>1187804893</t>
  </si>
  <si>
    <t>1/2006</t>
  </si>
  <si>
    <t>kterou se zrušuje Obecně závazná vyhláška Města Tanvald č. 1/2002 o vytvoření a použití účelových prostředků „Fondu na zlepšení úrovně bydlení“ na území města Tanvald.</t>
  </si>
  <si>
    <t>2006-03-03</t>
  </si>
  <si>
    <t>1187802569</t>
  </si>
  <si>
    <t>5/2005</t>
  </si>
  <si>
    <t>o stanovení školských obvodů základních škol zřízených městem Tanvald</t>
  </si>
  <si>
    <t>2005-07-08</t>
  </si>
  <si>
    <t>školské obvody - základní školy</t>
  </si>
  <si>
    <t>zákon č. 561/2004 Sb., školský zákon - § 178 odst. 2 písm. b)</t>
  </si>
  <si>
    <t>1180977453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</si>
</sst>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46071</v>
      </c>
      <c r="I2" s="1">
        <v>46079.40805667575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HYPERLINK("https://sbirkapp.gov.cz/detail/SPPJZYTWDI2A3444", "https://sbirkapp.gov.cz/detail/SPPJZYTWDI2A3444")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45553</v>
      </c>
      <c r="I3" s="1">
        <v>45554.33311630897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HYPERLINK("https://sbirkapp.gov.cz/detail/SPPCPQHCZUFNBILY", "https://sbirkapp.gov.cz/detail/SPPCPQHCZUFNBILY")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45462</v>
      </c>
      <c r="I4" s="1">
        <v>45470.43219487678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HYPERLINK("https://sbirkapp.gov.cz/detail/SPPX7DCTDOAO5AJW", "https://sbirkapp.gov.cz/detail/SPPX7DCTDOAO5AJW")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s="1">
        <v>44368</v>
      </c>
      <c r="I5" s="1">
        <v>45428.44276132921</v>
      </c>
      <c r="J5" t="s">
        <v>52</v>
      </c>
      <c r="K5" t="s">
        <v>53</v>
      </c>
      <c r="L5" s="1">
        <v>44378</v>
      </c>
      <c r="M5" t="s">
        <v>54</v>
      </c>
      <c r="N5" t="s">
        <v>55</v>
      </c>
      <c r="S5" t="b">
        <v>1</v>
      </c>
      <c r="U5" s="2">
        <f>HYPERLINK("https://sbirkapp.gov.cz/detail/SPPCKCDCGA6RHBDE", "https://sbirkapp.gov.cz/detail/SPPCKCDCGA6RHBDE")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50</v>
      </c>
      <c r="G6" t="s">
        <v>58</v>
      </c>
      <c r="H6" s="1">
        <v>41976</v>
      </c>
      <c r="I6" s="1">
        <v>45428.44062892928</v>
      </c>
      <c r="J6" t="s">
        <v>59</v>
      </c>
      <c r="K6" t="s">
        <v>53</v>
      </c>
      <c r="L6" s="1">
        <v>41982</v>
      </c>
      <c r="M6" t="s">
        <v>60</v>
      </c>
      <c r="N6" t="s">
        <v>61</v>
      </c>
      <c r="S6" t="b">
        <v>1</v>
      </c>
      <c r="U6" s="2">
        <f>HYPERLINK("https://sbirkapp.gov.cz/detail/SPPVMYJEHY6KHLXA", "https://sbirkapp.gov.cz/detail/SPPVMYJEHY6KHLXA")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50</v>
      </c>
      <c r="G7" t="s">
        <v>64</v>
      </c>
      <c r="H7" s="1">
        <v>40786</v>
      </c>
      <c r="I7" s="1">
        <v>45428.43849499174</v>
      </c>
      <c r="J7" t="s">
        <v>65</v>
      </c>
      <c r="K7" t="s">
        <v>53</v>
      </c>
      <c r="L7" s="1">
        <v>40787</v>
      </c>
      <c r="M7" t="s">
        <v>66</v>
      </c>
      <c r="N7" t="s">
        <v>67</v>
      </c>
      <c r="S7" t="s">
        <v>68</v>
      </c>
      <c r="T7" t="s">
        <v>69</v>
      </c>
      <c r="U7" s="2">
        <f>HYPERLINK("https://sbirkapp.gov.cz/detail/SPPIV3LOO27FFACE", "https://sbirkapp.gov.cz/detail/SPPIV3LOO27FFACE")</f>
        <v>0</v>
      </c>
      <c r="V7" t="s">
        <v>70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50</v>
      </c>
      <c r="G8" t="s">
        <v>72</v>
      </c>
      <c r="H8" s="1">
        <v>40569</v>
      </c>
      <c r="I8" s="1">
        <v>45428.41952165803</v>
      </c>
      <c r="J8" t="s">
        <v>73</v>
      </c>
      <c r="K8" t="s">
        <v>53</v>
      </c>
      <c r="L8" s="1">
        <v>40574</v>
      </c>
      <c r="M8" t="s">
        <v>74</v>
      </c>
      <c r="N8" t="s">
        <v>75</v>
      </c>
      <c r="O8" t="s">
        <v>76</v>
      </c>
      <c r="S8" t="b">
        <v>1</v>
      </c>
      <c r="U8" s="2">
        <f>HYPERLINK("https://sbirkapp.gov.cz/detail/SPP7RPXU4ADDLAWY", "https://sbirkapp.gov.cz/detail/SPP7RPXU4ADDLAWY")</f>
        <v>0</v>
      </c>
      <c r="V8" t="s">
        <v>77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78</v>
      </c>
      <c r="F9" t="s">
        <v>50</v>
      </c>
      <c r="G9" t="s">
        <v>79</v>
      </c>
      <c r="H9" s="1">
        <v>40513</v>
      </c>
      <c r="I9" s="1">
        <v>45428.39743337633</v>
      </c>
      <c r="J9" t="s">
        <v>80</v>
      </c>
      <c r="K9" t="s">
        <v>53</v>
      </c>
      <c r="L9" s="1">
        <v>40515</v>
      </c>
      <c r="M9" t="s">
        <v>81</v>
      </c>
      <c r="N9" t="s">
        <v>82</v>
      </c>
      <c r="S9" t="b">
        <v>1</v>
      </c>
      <c r="U9" s="2">
        <f>HYPERLINK("https://sbirkapp.gov.cz/detail/SPPAG47VRZSECIS2", "https://sbirkapp.gov.cz/detail/SPPAG47VRZSECIS2")</f>
        <v>0</v>
      </c>
      <c r="V9" t="s">
        <v>83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84</v>
      </c>
      <c r="F10" t="s">
        <v>50</v>
      </c>
      <c r="G10" t="s">
        <v>85</v>
      </c>
      <c r="H10" s="1">
        <v>40513</v>
      </c>
      <c r="I10" s="1">
        <v>45428.39479819374</v>
      </c>
      <c r="J10" t="s">
        <v>80</v>
      </c>
      <c r="K10" t="s">
        <v>53</v>
      </c>
      <c r="L10" s="1">
        <v>40515</v>
      </c>
      <c r="M10" t="s">
        <v>74</v>
      </c>
      <c r="N10" t="s">
        <v>75</v>
      </c>
      <c r="Q10" t="s">
        <v>86</v>
      </c>
      <c r="R10" t="s">
        <v>86</v>
      </c>
      <c r="S10" t="b">
        <v>1</v>
      </c>
      <c r="U10" s="2">
        <f>HYPERLINK("https://sbirkapp.gov.cz/detail/SPPQBUMMBLMIWWFO", "https://sbirkapp.gov.cz/detail/SPPQBUMMBLMIWWFO")</f>
        <v>0</v>
      </c>
      <c r="V10" t="s">
        <v>87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45245</v>
      </c>
      <c r="I11" s="1">
        <v>45257.5554429074</v>
      </c>
      <c r="J11" t="s">
        <v>90</v>
      </c>
      <c r="K11" t="s">
        <v>31</v>
      </c>
      <c r="M11" t="s">
        <v>91</v>
      </c>
      <c r="N11" t="s">
        <v>92</v>
      </c>
      <c r="P11" t="s">
        <v>93</v>
      </c>
      <c r="S11" t="b">
        <v>1</v>
      </c>
      <c r="U11" s="2">
        <f>HYPERLINK("https://sbirkapp.gov.cz/detail/SPPPFQNKBSNNRNWA", "https://sbirkapp.gov.cz/detail/SPPPFQNKBSNNRNWA")</f>
        <v>0</v>
      </c>
      <c r="V11" t="s">
        <v>94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28</v>
      </c>
      <c r="G12" t="s">
        <v>96</v>
      </c>
      <c r="H12" s="1">
        <v>45245</v>
      </c>
      <c r="I12" s="1">
        <v>45257.55383818031</v>
      </c>
      <c r="J12" t="s">
        <v>90</v>
      </c>
      <c r="K12" t="s">
        <v>31</v>
      </c>
      <c r="M12" t="s">
        <v>97</v>
      </c>
      <c r="N12" t="s">
        <v>98</v>
      </c>
      <c r="P12" t="s">
        <v>99</v>
      </c>
      <c r="S12" t="b">
        <v>1</v>
      </c>
      <c r="U12" s="2">
        <f>HYPERLINK("https://sbirkapp.gov.cz/detail/SPPRTE5VQLZJQ6V6", "https://sbirkapp.gov.cz/detail/SPPRTE5VQLZJQ6V6")</f>
        <v>0</v>
      </c>
      <c r="V12" t="s">
        <v>100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101</v>
      </c>
      <c r="F13" t="s">
        <v>28</v>
      </c>
      <c r="G13" t="s">
        <v>102</v>
      </c>
      <c r="H13" s="1">
        <v>45245</v>
      </c>
      <c r="I13" s="1">
        <v>45257.55107961152</v>
      </c>
      <c r="J13" t="s">
        <v>103</v>
      </c>
      <c r="K13" t="s">
        <v>31</v>
      </c>
      <c r="M13" t="s">
        <v>104</v>
      </c>
      <c r="N13" t="s">
        <v>105</v>
      </c>
      <c r="S13" t="b">
        <v>1</v>
      </c>
      <c r="U13" s="2">
        <f>HYPERLINK("https://sbirkapp.gov.cz/detail/SPP7CWY63TK6QZBW", "https://sbirkapp.gov.cz/detail/SPP7CWY63TK6QZBW")</f>
        <v>0</v>
      </c>
      <c r="V13" t="s">
        <v>106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50</v>
      </c>
      <c r="G14" t="s">
        <v>108</v>
      </c>
      <c r="H14" s="1">
        <v>45238</v>
      </c>
      <c r="I14" s="1">
        <v>45244.57327403269</v>
      </c>
      <c r="J14" t="s">
        <v>109</v>
      </c>
      <c r="K14" t="s">
        <v>31</v>
      </c>
      <c r="M14" t="s">
        <v>66</v>
      </c>
      <c r="N14" t="s">
        <v>67</v>
      </c>
      <c r="P14" t="s">
        <v>110</v>
      </c>
      <c r="S14" t="s">
        <v>68</v>
      </c>
      <c r="T14" t="s">
        <v>69</v>
      </c>
      <c r="U14" s="2">
        <f>HYPERLINK("https://sbirkapp.gov.cz/detail/SPP2UMKVJY3RRG6U", "https://sbirkapp.gov.cz/detail/SPP2UMKVJY3RRG6U")</f>
        <v>0</v>
      </c>
      <c r="V14" t="s">
        <v>111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112</v>
      </c>
      <c r="F15" t="s">
        <v>50</v>
      </c>
      <c r="G15" t="s">
        <v>113</v>
      </c>
      <c r="H15" s="1">
        <v>45175</v>
      </c>
      <c r="I15" s="1">
        <v>45176.52132449012</v>
      </c>
      <c r="J15" t="s">
        <v>114</v>
      </c>
      <c r="K15" t="s">
        <v>31</v>
      </c>
      <c r="M15" t="s">
        <v>66</v>
      </c>
      <c r="N15" t="s">
        <v>67</v>
      </c>
      <c r="R15" t="s">
        <v>115</v>
      </c>
      <c r="S15" t="b">
        <v>0</v>
      </c>
      <c r="T15" s="1">
        <v>45259</v>
      </c>
      <c r="U15" s="2">
        <f>HYPERLINK("https://sbirkapp.gov.cz/detail/SPPX56LRXMJRFDCI", "https://sbirkapp.gov.cz/detail/SPPX56LRXMJRFDCI")</f>
        <v>0</v>
      </c>
      <c r="V15" t="s">
        <v>116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118</v>
      </c>
      <c r="H16" s="1">
        <v>45084</v>
      </c>
      <c r="I16" s="1">
        <v>45091.54296861342</v>
      </c>
      <c r="J16" t="s">
        <v>90</v>
      </c>
      <c r="K16" t="s">
        <v>31</v>
      </c>
      <c r="M16" t="s">
        <v>119</v>
      </c>
      <c r="N16" t="s">
        <v>120</v>
      </c>
      <c r="R16" t="s">
        <v>121</v>
      </c>
      <c r="S16" t="b">
        <v>0</v>
      </c>
      <c r="T16" s="1">
        <v>45658</v>
      </c>
      <c r="U16" s="2">
        <f>HYPERLINK("https://sbirkapp.gov.cz/detail/SPPEEK3NJGBHZ5TG", "https://sbirkapp.gov.cz/detail/SPPEEK3NJGBHZ5TG")</f>
        <v>0</v>
      </c>
      <c r="V16" t="s">
        <v>122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123</v>
      </c>
      <c r="F17" t="s">
        <v>28</v>
      </c>
      <c r="G17" t="s">
        <v>124</v>
      </c>
      <c r="H17" s="1">
        <v>45084</v>
      </c>
      <c r="I17" s="1">
        <v>45091.54138522384</v>
      </c>
      <c r="J17" t="s">
        <v>125</v>
      </c>
      <c r="K17" t="s">
        <v>31</v>
      </c>
      <c r="M17" t="s">
        <v>126</v>
      </c>
      <c r="N17" t="s">
        <v>127</v>
      </c>
      <c r="P17" t="s">
        <v>128</v>
      </c>
      <c r="S17" t="b">
        <v>1</v>
      </c>
      <c r="U17" s="2">
        <f>HYPERLINK("https://sbirkapp.gov.cz/detail/SPPVHYBQSYZKN5RW", "https://sbirkapp.gov.cz/detail/SPPVHYBQSYZKN5RW")</f>
        <v>0</v>
      </c>
      <c r="V17" t="s">
        <v>129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57</v>
      </c>
      <c r="F18" t="s">
        <v>28</v>
      </c>
      <c r="G18" t="s">
        <v>130</v>
      </c>
      <c r="H18" s="1">
        <v>41990</v>
      </c>
      <c r="I18" s="1">
        <v>45057.55102978574</v>
      </c>
      <c r="J18" t="s">
        <v>131</v>
      </c>
      <c r="K18" t="s">
        <v>53</v>
      </c>
      <c r="L18" s="1">
        <v>42010</v>
      </c>
      <c r="M18" t="s">
        <v>132</v>
      </c>
      <c r="N18" t="s">
        <v>133</v>
      </c>
      <c r="O18" t="s">
        <v>134</v>
      </c>
      <c r="S18" t="b">
        <v>1</v>
      </c>
      <c r="U18" s="2">
        <f>HYPERLINK("https://sbirkapp.gov.cz/detail/SPPJLUFGTV4MVS3G", "https://sbirkapp.gov.cz/detail/SPPJLUFGTV4MVS3G")</f>
        <v>0</v>
      </c>
      <c r="V18" t="s">
        <v>135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136</v>
      </c>
      <c r="F19" t="s">
        <v>28</v>
      </c>
      <c r="G19" t="s">
        <v>137</v>
      </c>
      <c r="H19" s="1">
        <v>35719</v>
      </c>
      <c r="I19" s="1">
        <v>45057.54892655493</v>
      </c>
      <c r="J19" t="s">
        <v>138</v>
      </c>
      <c r="K19" t="s">
        <v>53</v>
      </c>
      <c r="L19" s="1">
        <v>35720</v>
      </c>
      <c r="M19" t="s">
        <v>132</v>
      </c>
      <c r="N19" t="s">
        <v>133</v>
      </c>
      <c r="Q19" t="s">
        <v>139</v>
      </c>
      <c r="S19" t="b">
        <v>1</v>
      </c>
      <c r="U19" s="2">
        <f>HYPERLINK("https://sbirkapp.gov.cz/detail/SPPIMWTY2UXFC62C", "https://sbirkapp.gov.cz/detail/SPPIMWTY2UXFC62C")</f>
        <v>0</v>
      </c>
      <c r="V19" t="s">
        <v>140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141</v>
      </c>
      <c r="F20" t="s">
        <v>28</v>
      </c>
      <c r="G20" t="s">
        <v>96</v>
      </c>
      <c r="H20" s="1">
        <v>43816</v>
      </c>
      <c r="I20" s="1">
        <v>45056.65549823843</v>
      </c>
      <c r="J20" t="s">
        <v>142</v>
      </c>
      <c r="K20" t="s">
        <v>53</v>
      </c>
      <c r="L20" s="1">
        <v>43829</v>
      </c>
      <c r="M20" t="s">
        <v>97</v>
      </c>
      <c r="N20" t="s">
        <v>98</v>
      </c>
      <c r="R20" t="s">
        <v>143</v>
      </c>
      <c r="S20" t="b">
        <v>0</v>
      </c>
      <c r="T20" s="1">
        <v>45292</v>
      </c>
      <c r="U20" s="2">
        <f>HYPERLINK("https://sbirkapp.gov.cz/detail/SPPAP52GKBLM6ZXU", "https://sbirkapp.gov.cz/detail/SPPAP52GKBLM6ZXU")</f>
        <v>0</v>
      </c>
      <c r="V20" t="s">
        <v>144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49</v>
      </c>
      <c r="F21" t="s">
        <v>28</v>
      </c>
      <c r="G21" t="s">
        <v>89</v>
      </c>
      <c r="H21" s="1">
        <v>44510</v>
      </c>
      <c r="I21" s="1">
        <v>45056.65338564008</v>
      </c>
      <c r="J21" t="s">
        <v>145</v>
      </c>
      <c r="K21" t="s">
        <v>53</v>
      </c>
      <c r="L21" s="1">
        <v>44523</v>
      </c>
      <c r="M21" t="s">
        <v>91</v>
      </c>
      <c r="N21" t="s">
        <v>92</v>
      </c>
      <c r="R21" t="s">
        <v>146</v>
      </c>
      <c r="S21" t="b">
        <v>0</v>
      </c>
      <c r="T21" s="1">
        <v>45292</v>
      </c>
      <c r="U21" s="2">
        <f>HYPERLINK("https://sbirkapp.gov.cz/detail/SPPUZEHQRHDWGU3I", "https://sbirkapp.gov.cz/detail/SPPUZEHQRHDWGU3I")</f>
        <v>0</v>
      </c>
      <c r="V21" t="s">
        <v>147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148</v>
      </c>
      <c r="F22" t="s">
        <v>28</v>
      </c>
      <c r="G22" t="s">
        <v>149</v>
      </c>
      <c r="H22" s="1">
        <v>43215</v>
      </c>
      <c r="I22" s="1">
        <v>45056.65022558971</v>
      </c>
      <c r="J22" t="s">
        <v>150</v>
      </c>
      <c r="K22" t="s">
        <v>53</v>
      </c>
      <c r="L22" s="1">
        <v>43230</v>
      </c>
      <c r="M22" t="s">
        <v>151</v>
      </c>
      <c r="N22" t="s">
        <v>152</v>
      </c>
      <c r="S22" t="b">
        <v>1</v>
      </c>
      <c r="U22" s="2">
        <f>HYPERLINK("https://sbirkapp.gov.cz/detail/SPPUDKJQUR4LOXB2", "https://sbirkapp.gov.cz/detail/SPPUDKJQUR4LOXB2")</f>
        <v>0</v>
      </c>
      <c r="V22" t="s">
        <v>153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154</v>
      </c>
      <c r="F23" t="s">
        <v>28</v>
      </c>
      <c r="G23" t="s">
        <v>155</v>
      </c>
      <c r="H23" s="1">
        <v>42109</v>
      </c>
      <c r="I23" s="1">
        <v>45056.64812278303</v>
      </c>
      <c r="J23" t="s">
        <v>156</v>
      </c>
      <c r="K23" t="s">
        <v>53</v>
      </c>
      <c r="L23" s="1">
        <v>42118</v>
      </c>
      <c r="M23" t="s">
        <v>126</v>
      </c>
      <c r="N23" t="s">
        <v>127</v>
      </c>
      <c r="R23" t="s">
        <v>157</v>
      </c>
      <c r="S23" t="b">
        <v>0</v>
      </c>
      <c r="T23" s="1">
        <v>45106</v>
      </c>
      <c r="U23" s="2">
        <f>HYPERLINK("https://sbirkapp.gov.cz/detail/SPPPZVIC5X2K7A6C", "https://sbirkapp.gov.cz/detail/SPPPZVIC5X2K7A6C")</f>
        <v>0</v>
      </c>
      <c r="V23" t="s">
        <v>158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159</v>
      </c>
      <c r="F24" t="s">
        <v>28</v>
      </c>
      <c r="G24" t="s">
        <v>160</v>
      </c>
      <c r="H24" s="1">
        <v>42172</v>
      </c>
      <c r="I24" s="1">
        <v>45056.64602001361</v>
      </c>
      <c r="J24" t="s">
        <v>161</v>
      </c>
      <c r="K24" t="s">
        <v>53</v>
      </c>
      <c r="L24" s="1">
        <v>42181</v>
      </c>
      <c r="M24" t="s">
        <v>45</v>
      </c>
      <c r="N24" t="s">
        <v>46</v>
      </c>
      <c r="R24" t="s">
        <v>162</v>
      </c>
      <c r="S24" t="b">
        <v>0</v>
      </c>
      <c r="T24" s="1">
        <v>45485</v>
      </c>
      <c r="U24" s="2">
        <f>HYPERLINK("https://sbirkapp.gov.cz/detail/SPPRNE22APVXI6F2", "https://sbirkapp.gov.cz/detail/SPPRNE22APVXI6F2")</f>
        <v>0</v>
      </c>
      <c r="V24" t="s">
        <v>163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164</v>
      </c>
      <c r="F25" t="s">
        <v>28</v>
      </c>
      <c r="G25" t="s">
        <v>165</v>
      </c>
      <c r="H25" s="1">
        <v>43782</v>
      </c>
      <c r="I25" s="1">
        <v>45056.63763909007</v>
      </c>
      <c r="J25" t="s">
        <v>142</v>
      </c>
      <c r="K25" t="s">
        <v>53</v>
      </c>
      <c r="L25" s="1">
        <v>43790</v>
      </c>
      <c r="M25" t="s">
        <v>166</v>
      </c>
      <c r="N25" t="s">
        <v>167</v>
      </c>
      <c r="S25" t="b">
        <v>1</v>
      </c>
      <c r="U25" s="2">
        <f>HYPERLINK("https://sbirkapp.gov.cz/detail/SPPZ4SQ226MNWQIC", "https://sbirkapp.gov.cz/detail/SPPZ4SQ226MNWQIC")</f>
        <v>0</v>
      </c>
      <c r="V25" t="s">
        <v>168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169</v>
      </c>
      <c r="F26" t="s">
        <v>28</v>
      </c>
      <c r="G26" t="s">
        <v>170</v>
      </c>
      <c r="H26" s="1">
        <v>43782</v>
      </c>
      <c r="I26" s="1">
        <v>45056.635013057</v>
      </c>
      <c r="J26" t="s">
        <v>142</v>
      </c>
      <c r="K26" t="s">
        <v>53</v>
      </c>
      <c r="L26" s="1">
        <v>43790</v>
      </c>
      <c r="M26" t="s">
        <v>171</v>
      </c>
      <c r="N26" t="s">
        <v>172</v>
      </c>
      <c r="S26" t="b">
        <v>1</v>
      </c>
      <c r="U26" s="2">
        <f>HYPERLINK("https://sbirkapp.gov.cz/detail/SPP4C7HIC565XPAE", "https://sbirkapp.gov.cz/detail/SPP4C7HIC565XPAE")</f>
        <v>0</v>
      </c>
      <c r="V26" t="s">
        <v>173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174</v>
      </c>
      <c r="F27" t="s">
        <v>28</v>
      </c>
      <c r="G27" t="s">
        <v>175</v>
      </c>
      <c r="H27" s="1">
        <v>41255</v>
      </c>
      <c r="I27" s="1">
        <v>45056.63342497279</v>
      </c>
      <c r="J27" t="s">
        <v>176</v>
      </c>
      <c r="K27" t="s">
        <v>53</v>
      </c>
      <c r="L27" s="1">
        <v>41264</v>
      </c>
      <c r="M27" t="s">
        <v>171</v>
      </c>
      <c r="N27" t="s">
        <v>172</v>
      </c>
      <c r="S27" t="b">
        <v>1</v>
      </c>
      <c r="U27" s="2">
        <f>HYPERLINK("https://sbirkapp.gov.cz/detail/SPP3X245LUHTWDTI", "https://sbirkapp.gov.cz/detail/SPP3X245LUHTWDTI")</f>
        <v>0</v>
      </c>
      <c r="V27" t="s">
        <v>177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178</v>
      </c>
      <c r="F28" t="s">
        <v>28</v>
      </c>
      <c r="G28" t="s">
        <v>179</v>
      </c>
      <c r="H28" s="1">
        <v>41255</v>
      </c>
      <c r="I28" s="1">
        <v>45056.63184604082</v>
      </c>
      <c r="J28" t="s">
        <v>176</v>
      </c>
      <c r="K28" t="s">
        <v>53</v>
      </c>
      <c r="L28" s="1">
        <v>41264</v>
      </c>
      <c r="M28" t="s">
        <v>171</v>
      </c>
      <c r="N28" t="s">
        <v>172</v>
      </c>
      <c r="S28" t="b">
        <v>1</v>
      </c>
      <c r="U28" s="2">
        <f>HYPERLINK("https://sbirkapp.gov.cz/detail/SPPILOMYDWBFSELG", "https://sbirkapp.gov.cz/detail/SPPILOMYDWBFSELG")</f>
        <v>0</v>
      </c>
      <c r="V28" t="s">
        <v>180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181</v>
      </c>
      <c r="F29" t="s">
        <v>28</v>
      </c>
      <c r="G29" t="s">
        <v>182</v>
      </c>
      <c r="H29" s="1">
        <v>40954</v>
      </c>
      <c r="I29" s="1">
        <v>45056.63025595928</v>
      </c>
      <c r="J29" t="s">
        <v>183</v>
      </c>
      <c r="K29" t="s">
        <v>53</v>
      </c>
      <c r="L29" s="1">
        <v>40963</v>
      </c>
      <c r="M29" t="s">
        <v>171</v>
      </c>
      <c r="N29" t="s">
        <v>172</v>
      </c>
      <c r="S29" t="b">
        <v>1</v>
      </c>
      <c r="U29" s="2">
        <f>HYPERLINK("https://sbirkapp.gov.cz/detail/SPPFPWMX65MWGD7M", "https://sbirkapp.gov.cz/detail/SPPFPWMX65MWGD7M")</f>
        <v>0</v>
      </c>
      <c r="V29" t="s">
        <v>184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185</v>
      </c>
      <c r="F30" t="s">
        <v>28</v>
      </c>
      <c r="G30" t="s">
        <v>186</v>
      </c>
      <c r="H30" s="1">
        <v>38763</v>
      </c>
      <c r="I30" s="1">
        <v>45056.62815433116</v>
      </c>
      <c r="J30" t="s">
        <v>187</v>
      </c>
      <c r="K30" t="s">
        <v>53</v>
      </c>
      <c r="L30" s="1">
        <v>38764</v>
      </c>
      <c r="M30" t="s">
        <v>171</v>
      </c>
      <c r="N30" t="s">
        <v>172</v>
      </c>
      <c r="S30" t="b">
        <v>1</v>
      </c>
      <c r="U30" s="2">
        <f>HYPERLINK("https://sbirkapp.gov.cz/detail/SPP3TNBJXBS3EKLE", "https://sbirkapp.gov.cz/detail/SPP3TNBJXBS3EKLE")</f>
        <v>0</v>
      </c>
      <c r="V30" t="s">
        <v>188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189</v>
      </c>
      <c r="F31" t="s">
        <v>28</v>
      </c>
      <c r="G31" t="s">
        <v>190</v>
      </c>
      <c r="H31" s="1">
        <v>38525</v>
      </c>
      <c r="I31" s="1">
        <v>45042.50216602592</v>
      </c>
      <c r="J31" t="s">
        <v>191</v>
      </c>
      <c r="K31" t="s">
        <v>53</v>
      </c>
      <c r="L31" s="1">
        <v>38526</v>
      </c>
      <c r="M31" t="s">
        <v>192</v>
      </c>
      <c r="N31" t="s">
        <v>193</v>
      </c>
      <c r="S31" t="b">
        <v>1</v>
      </c>
      <c r="U31" s="2">
        <f>HYPERLINK("https://sbirkapp.gov.cz/detail/SPP76VP3XHWHEQA2", "https://sbirkapp.gov.cz/detail/SPP76VP3XHWHEQA2")</f>
        <v>0</v>
      </c>
      <c r="V31" t="s">
        <v>194</v>
      </c>
      <c r="W3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2026-08-18T01:44:50Z</dcterms:created>
  <dcterms:modified xsi:type="dcterms:W3CDTF">2026-08-18T01:44:50Z</dcterms:modified>
</cp:coreProperties>
</file>