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<sst xmlns="http://schemas.openxmlformats.org/spreadsheetml/2006/main" count="675" uniqueCount="294">
  <si>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</si>
  <si>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</si>
  <si>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</si>
  <si>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</si>
  <si>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</si>
  <si>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</si>
  <si>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</si>
  <si>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</si>
  <si>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</si>
  <si>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</si>
  <si>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</si>
  <si>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</si>
  <si>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</si>
  <si>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</si>
  <si>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</si>
  <si>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</si>
  <si>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</si>
  <si>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</si>
  <si>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</si>
  <si>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</si>
  <si>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</si>
  <si>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</si>
  <si>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</si>
  <si>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Jáchymov</t>
  </si>
  <si>
    <t>00254622</t>
  </si>
  <si>
    <t>3m5b7tw</t>
  </si>
  <si>
    <t>Karlovarský kraj</t>
  </si>
  <si>
    <t>2/2024</t>
  </si>
  <si>
    <t>Obecně závazná vyhláška</t>
  </si>
  <si>
    <t>Obecně závazná vyhláška města Jáchymov, kterou se mění obecně závazná vyhláška ze dne 13.prosince 2023, č. 6/2023 o místním poplatku za užívání veřejného prostranství</t>
  </si>
  <si>
    <t>2024-07-01</t>
  </si>
  <si>
    <t>Běžný</t>
  </si>
  <si>
    <t>místní poplatek za užívání veřejného prostranství</t>
  </si>
  <si>
    <t>zákon č. 565/1990 Sb., o místních poplatcích - § 14 - za užívání veřejného prostranství</t>
  </si>
  <si>
    <t>6/2023: Obecně závazná vyhláška města Jáchymov o místním poplatku za užívání veřejného prostranství</t>
  </si>
  <si>
    <t>1377267274</t>
  </si>
  <si>
    <t>1/2024</t>
  </si>
  <si>
    <t>Obecně závazná vyhláška města Jáchymov 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</si>
  <si>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</si>
  <si>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</si>
  <si>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</si>
  <si>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3/2008: Obecně závazná vyhláška města Jáchymov č. 03/2008 o stanovení místního koeficientu pro výpočet daně z nemovitostí; 3/2021: Obecně závazná vyhláška města Jáchymov č. 3/2021 o stanovení koeficientu pro výpočet daně z nemovitých věcí u zdanitelných staveb a zdanitelných jednotek sloužících pro podnikání</t>
  </si>
  <si>
    <t>1377252541</t>
  </si>
  <si>
    <t>5/2011</t>
  </si>
  <si>
    <t>Obecně závazná vyhláška města Jáchymov č. 05/2011 o zřízení městské policie</t>
  </si>
  <si>
    <t>2012-01-01</t>
  </si>
  <si>
    <t>Dle přechodného ustanovení</t>
  </si>
  <si>
    <t>obecní policie</t>
  </si>
  <si>
    <t xml:space="preserve">zákon č. 553/1991 Sb., o obecní policii - § 1 odst. 1 </t>
  </si>
  <si>
    <t>1285804316</t>
  </si>
  <si>
    <t>7/1999</t>
  </si>
  <si>
    <t>VÝMAZ</t>
  </si>
  <si>
    <t>-</t>
  </si>
  <si>
    <t>1285791390</t>
  </si>
  <si>
    <t>2/2008</t>
  </si>
  <si>
    <t>Obecně závazná vyhláška města Jáchymov č. 02/2008 o zákazu požívání alkoholických nápojů na veřejném prostranství</t>
  </si>
  <si>
    <t>2008-07-09</t>
  </si>
  <si>
    <t>veřejný pořádek - konzumace alkoholu</t>
  </si>
  <si>
    <t>zákon č. 128/2000 Sb., o obcích - § 10 písm. a) - konzumace alkoholu</t>
  </si>
  <si>
    <t>1285782789</t>
  </si>
  <si>
    <t>3/2008</t>
  </si>
  <si>
    <t>Obecně závazná vyhláška města Jáchymov č. 03/2008 o stanovení místního koeficientu pro výpočet daně z nemovitostí</t>
  </si>
  <si>
    <t>2008-12-31</t>
  </si>
  <si>
    <t>daň z nemovitých věcí - místní koeficient</t>
  </si>
  <si>
    <t>zákon č. 338/1992 Sb., o dani z nemovitých věcí - § 12</t>
  </si>
  <si>
    <t>1/2024: Obecně závazná vyhláška města Jáchymov o stanovení místních koeficientů daně z nemovitých věcí; 1/2024: Obecně závazná vyhláška města Jáchymov o stanovení místních koeficientů daně z nemovitých věcí</t>
  </si>
  <si>
    <t>1285778912</t>
  </si>
  <si>
    <t>4/2011</t>
  </si>
  <si>
    <t>Obecně závazná vyhláška města Jáchymov č. 04/2011 o stanovení veřejně přístupných míst, na kterých je provozování výherních hracích přístrojů nebo jiných technických zařízení povolovaných Ministerstvem financí podle jiného právního předpisu zakázáno</t>
  </si>
  <si>
    <t>2011-10-12</t>
  </si>
  <si>
    <t>hazardní hry</t>
  </si>
  <si>
    <t xml:space="preserve">zákon č. 186/2016 Sb., o hazardních hrách - § 12 </t>
  </si>
  <si>
    <t>1285773600</t>
  </si>
  <si>
    <t>1/2013</t>
  </si>
  <si>
    <t>Obecně závazná vyhláška města Jáchymov č. 01/2013 o vedení technické mapy města</t>
  </si>
  <si>
    <t>2013-12-01</t>
  </si>
  <si>
    <t>technická mapa</t>
  </si>
  <si>
    <t xml:space="preserve">zákon č. 200/1994 Sb., o zeměměřictví a o změně a doplnění některých zákonů souvisejících s jeho zavedením - § 20 odst. 3 </t>
  </si>
  <si>
    <t>1285764520</t>
  </si>
  <si>
    <t>4/2016</t>
  </si>
  <si>
    <t>Obecně závazná vyhláška města Jáchymov č. 4/2016 o stanovení systému shromažďování, sběru, přepravy, třídění, využívání a odstraňování komunálních odpadů a nakládání se stavebním odpadem na území města Jáchymov</t>
  </si>
  <si>
    <t>2017-01-01</t>
  </si>
  <si>
    <t>systém odpadového hospodářství</t>
  </si>
  <si>
    <t>zákon č. 541/2020 Sb., o odpadech - § 59 odst. 4</t>
  </si>
  <si>
    <t>2/2021: Obecně závazná vyhláška města Jáchymov č. 2/2021 o stanovení městského systému odpadového hospodářství</t>
  </si>
  <si>
    <t>1285759170</t>
  </si>
  <si>
    <t>2/2021</t>
  </si>
  <si>
    <t>Obecně závazná vyhláška města Jáchymov č. 2/2021 o stanovení městského systému odpadového hospodářství</t>
  </si>
  <si>
    <t>2021-09-28</t>
  </si>
  <si>
    <t>4/2016: Obecně závazná vyhláška města Jáchymov č. 4/2016 o stanovení systému shromažďování, sběru, přepravy, třídění, využívání a odstraňování komunálních odpadů a nakládání se stavebním odpadem na území města Jáchymov</t>
  </si>
  <si>
    <t>1285741159</t>
  </si>
  <si>
    <t>3/2021</t>
  </si>
  <si>
    <t>Obecně závazná vyhláška města Jáchymov č. 3/2021 o stanovení koeficientu pro výpočet daně z nemovitých věcí u zdanitelných staveb a zdanitelných jednotek sloužících pro podnikání</t>
  </si>
  <si>
    <t>2022-01-01</t>
  </si>
  <si>
    <t>daň z nemovitých věcí - koeficient u staveb a jednotek</t>
  </si>
  <si>
    <t xml:space="preserve">zákon č. 338/1992 Sb., o dani z nemovitých věcí - § 11 odst. 3 písm. b)  </t>
  </si>
  <si>
    <t>1285737943</t>
  </si>
  <si>
    <t>8/2023</t>
  </si>
  <si>
    <t>Obecně závazná vyhláška města Jáchymov o místním poplatku ze psů</t>
  </si>
  <si>
    <t>2024-01-01</t>
  </si>
  <si>
    <t>místní poplatek ze psů</t>
  </si>
  <si>
    <t>zákon č. 565/1990 Sb., o místních poplatcích - § 14 - ze psů</t>
  </si>
  <si>
    <t>1285700200</t>
  </si>
  <si>
    <t>7/2023</t>
  </si>
  <si>
    <t>Obecně závazná vyhláška města Jáchymov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</si>
  <si>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</si>
  <si>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</si>
  <si>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1285697997</t>
  </si>
  <si>
    <t>6/2023</t>
  </si>
  <si>
    <t>Obecně závazná vyhláška města Jáchymov o místním poplatku za užívání veřejného prostranství</t>
  </si>
  <si>
    <t>3/2019: Obecně závazná vyhláška o místním poplatku za užívání veřejného prostranství; 1/2023: Obecně závazná vyhláška o místním poplatku za užívání veřejného prostranství</t>
  </si>
  <si>
    <t>2/2024: Obecně závazná vyhláška města Jáchymov, kterou se mění obecně závazná vyhláška ze dne 13.prosince 2023, č. 6/2023 o místním poplatku za užívání veřejného prostranství; 2/2024: Obecně závazná vyhláška města Jáchymov, kterou se mění obecně závazná vyhláška ze dne 13.prosince 2023, č. 6/2023 o místním poplatku za užívání veřejného prostranství</t>
  </si>
  <si>
    <t>1285696251</t>
  </si>
  <si>
    <t>5/2023</t>
  </si>
  <si>
    <t>Obecně závazná vyhláška města Jáchymov o místním poplatku z pobytu</t>
  </si>
  <si>
    <t>místní poplatek z pobytu</t>
  </si>
  <si>
    <t>zákon č. 565/1990 Sb., o místních poplatcích - § 14 - z pobytu</t>
  </si>
  <si>
    <t>5/2021: Obecně závazná vyhláška města Jáchymov č. 5/2021 o místním poplatku z pobytu</t>
  </si>
  <si>
    <t>1285693300</t>
  </si>
  <si>
    <t>4/2023</t>
  </si>
  <si>
    <t>Obecně závazná vyhláška města Jáchymov o stanovení doby nočního klidu a regulaci hlučných činností</t>
  </si>
  <si>
    <t>2023-12-29</t>
  </si>
  <si>
    <t>veřejný pořádek - hlučné činnosti; veřejný pořádek - jiné; noční klid</t>
  </si>
  <si>
    <t>zákon č. 128/2000 Sb., o obcích - § 10 písm. a) - hlučné činnosti; zákon č. 128/2000 Sb., o obcích - § 10 písm. a) - jiné; zákon č. 251/2016 Sb., o některých přestupcích - § 5 odst. 7</t>
  </si>
  <si>
    <t>2/2023: Obecně závazná vyhláška o ochraně nočního klidu a regulaci hlučných činností</t>
  </si>
  <si>
    <t>1285691593</t>
  </si>
  <si>
    <t>5/2021</t>
  </si>
  <si>
    <t>Obecně závazná vyhláška města Jáchymov č. 5/2021 o místním poplatku z pobytu</t>
  </si>
  <si>
    <t>2021-12-31</t>
  </si>
  <si>
    <t>5/2023: Obecně závazná vyhláška města Jáchymov o místním poplatku z pobytu</t>
  </si>
  <si>
    <t>1285687616</t>
  </si>
  <si>
    <t>02/2007</t>
  </si>
  <si>
    <t>Obecně závazná vyhláška Města Jáchymov č. 02/2007 o zajišťování a ochraně veřejného pořádku</t>
  </si>
  <si>
    <t>2007-10-17</t>
  </si>
  <si>
    <t>veřejný pořádek - podmínky pro pořádání veřejně přístupných akcí; pohyb psů</t>
  </si>
  <si>
    <t>zákon č. 128/2000 Sb., o obcích - § 10 písm. b) - podmínky pro pořádání veřejně přístupných akcí; zákon č. 246/1992 Sb., na ochranu zvířat proti týrání - § 24 odst. 2</t>
  </si>
  <si>
    <t>4/2004: Obecně závazná vyhláška města Jáchymov č. 4/2004, o zajišťování a ochraně veřejného pořádku a životního prostředí a udržování čistoty ulic a jiných veřejných prostranství; 11/2004: Obecně závazná vyhláška města Jáchymov o pravidlech pro pohyb psů na veřejném prostranství č. 11/2004; 05/2005: Obecná závazná vyhláška města Jáchymov č. 05/2005, kterou se doplňuje obecně závazná vyhláška města Jáchymova č. 11/2004 o pravidlech pro pohyb psů na veřejném prostranství; 06/2005: Obecně závazná vyhláška města Jáchymov č. 06/2005, kterou se mění závazná vyhláška města Jáchymova č. 11/2004 o pravidlech pohybu psů na veřejných prostranstvích; 07/2005: Obecná závazná vyhláška města Jáchymov č. 07/2005, kterou se mění doplňuje závazná vyhláška města Jáchymova č. 04/2004 o zajišťování a ochraně veřejného pořádku a životního prostředí a udržování čistoty ulic a jiných veřejných prostranství</t>
  </si>
  <si>
    <t>1271303084</t>
  </si>
  <si>
    <t>07/2005</t>
  </si>
  <si>
    <t>Obecná závazná vyhláška města Jáchymov č. 07/2005, kterou se mění doplňuje závazná vyhláška města Jáchymova č. 04/2004 o zajišťování a ochraně veřejného pořádku a životního prostředí a udržování čistoty ulic a jiných veřejných prostranství</t>
  </si>
  <si>
    <t>2005-12-16</t>
  </si>
  <si>
    <t>veřejný pořádek - údržba a ochrana veřejné zeleně; veřejný pořádek - chov a pohyb zvířat; pohyb psů; veřejný pořádek - jiné</t>
  </si>
  <si>
    <t>zákon č. 128/2000 Sb., o obcích - § 10 písm. c) - údržba a ochrana veřejné zeleně; zákon č. 128/2000 Sb., o obcích - § 10 písm. a)  - chov a pohyb zvířat; zákon č. 246/1992 Sb., na ochranu zvířat proti týrání - § 24 odst. 2; zákon č. 128/2000 Sb., o obcích - § 10 písm. c) - jiné</t>
  </si>
  <si>
    <t>4/2004: Obecně závazná vyhláška města Jáchymov č. 4/2004, o zajišťování a ochraně veřejného pořádku a životního prostředí a udržování čistoty ulic a jiných veřejných prostranství</t>
  </si>
  <si>
    <t>02/2007: Obecně závazná vyhláška Města Jáchymov č. 02/2007 o zajišťování a ochraně veřejného pořádku; 02/2007: Obecně závazná vyhláška Města Jáchymov č. 02/2007 o zajišťování a ochraně veřejného pořádku</t>
  </si>
  <si>
    <t>1271299213</t>
  </si>
  <si>
    <t>06/2005</t>
  </si>
  <si>
    <t>Obecně závazná vyhláška města Jáchymov č. 06/2005, kterou se mění závazná vyhláška města Jáchymova č. 11/2004 o pravidlech pohybu psů na veřejných prostranstvích</t>
  </si>
  <si>
    <t>veřejný pořádek - údržba a ochrana veřejné zeleně</t>
  </si>
  <si>
    <t>zákon č. 128/2000 Sb., o obcích - § 10 písm. c) - údržba a ochrana veřejné zeleně</t>
  </si>
  <si>
    <t>02/2007: Obecně závazná vyhláška Města Jáchymov č. 02/2007 o zajišťování a ochraně veřejného pořádku</t>
  </si>
  <si>
    <t>1271296063</t>
  </si>
  <si>
    <t>05/2005</t>
  </si>
  <si>
    <t>Obecná závazná vyhláška města Jáchymov č. 05/2005, kterou se doplňuje obecně závazná vyhláška města Jáchymova č. 11/2004 o pravidlech pro pohyb psů na veřejném prostranství</t>
  </si>
  <si>
    <t>2005-07-30</t>
  </si>
  <si>
    <t>1271293892</t>
  </si>
  <si>
    <t>11/2004</t>
  </si>
  <si>
    <t>Obecně závazná vyhláška města Jáchymov o pravidlech pro pohyb psů na veřejném prostranství č. 11/2004</t>
  </si>
  <si>
    <t>2004-10-03</t>
  </si>
  <si>
    <t>pohyb psů; veřejný pořádek - jiné</t>
  </si>
  <si>
    <t>zákon č. 246/1992 Sb., na ochranu zvířat proti týrání - § 24 odst. 2; zákon č. 128/2000 Sb., o obcích - § 10 písm. c) - jiné</t>
  </si>
  <si>
    <t>02/2007: Obecně závazná vyhláška Města Jáchymov č. 02/2007 o zajišťování a ochraně veřejného pořádku; 02/2007: Obecně závazná vyhláška Města Jáchymov č. 02/2007 o zajišťování a ochraně veřejného pořádku; 02/2007: Obecně závazná vyhláška Města Jáchymov č. 02/2007 o zajišťování a ochraně veřejného pořádku</t>
  </si>
  <si>
    <t>1271289716</t>
  </si>
  <si>
    <t>4/2004</t>
  </si>
  <si>
    <t>Obecně závazná vyhláška města Jáchymov č. 4/2004, o zajišťování a ochraně veřejného pořádku a životního prostředí a udržování čistoty ulic a jiných veřejných prostranství</t>
  </si>
  <si>
    <t>2004-06-15</t>
  </si>
  <si>
    <t>veřejný pořádek - údržba a ochrana veřejné zeleně; veřejný pořádek - jiné; pohyb psů; veřejný pořádek - chov a pohyb zvířat; veřejný pořádek - údržba a ochrana veřejné zeleně</t>
  </si>
  <si>
    <t>zákon č. 128/2000 Sb., o obcích - § 10 písm. c) - údržba a ochrana veřejné zeleně; zákon č. 128/2000 Sb., o obcích - § 10 písm. c) - jiné; zákon č. 246/1992 Sb., na ochranu zvířat proti týrání - § 24 odst. 2; zákon č. 128/2000 Sb., o obcích - § 10 písm. a)  - chov a pohyb zvířat; zákon č. 128/2000 Sb., o obcích - § 10 písm. c) - údržba a ochrana veřejné zeleně</t>
  </si>
  <si>
    <t>07/2005: Obecná závazná vyhláška města Jáchymov č. 07/2005, kterou se mění doplňuje závazná vyhláška města Jáchymova č. 04/2004 o zajišťování a ochraně veřejného pořádku a životního prostředí a udržování čistoty ulic a jiných veřejných prostranství</t>
  </si>
  <si>
    <t>02/2007: Obecně závazná vyhláška Města Jáchymov č. 02/2007 o zajišťování a ochraně veřejného pořádku; 02/2007: Obecně závazná vyhláška Města Jáchymov č. 02/2007 o zajišťování a ochraně veřejného pořádku; 02/2007: Obecně závazná vyhláška Města Jáchymov č. 02/2007 o zajišťování a ochraně veřejného pořádku; 02/2007: Obecně závazná vyhláška Města Jáchymov č. 02/2007 o zajišťování a ochraně veřejného pořádku; 02/2007: Obecně závazná vyhláška Města Jáchymov č. 02/2007 o zajišťování a ochraně veřejného pořádku</t>
  </si>
  <si>
    <t>1271281089</t>
  </si>
  <si>
    <t>3/2023</t>
  </si>
  <si>
    <t>Obecně závazná vyhláška města Jáchymov, kterou se vydává požární řád města</t>
  </si>
  <si>
    <t>2023-10-10</t>
  </si>
  <si>
    <t>požární ochrana - požární řád</t>
  </si>
  <si>
    <t>zákon č. 133/1985 Sb., o požární ochraně - § 29 odst. 1 písm. o) bod 1</t>
  </si>
  <si>
    <t>1/2004: Obecně závazná vyhláška města Jáchymov č. 1/2004 - Požární řád obce</t>
  </si>
  <si>
    <t>1246068569</t>
  </si>
  <si>
    <t>3/2006</t>
  </si>
  <si>
    <t>1236145371</t>
  </si>
  <si>
    <t>2/2006</t>
  </si>
  <si>
    <t>1236143535</t>
  </si>
  <si>
    <t>1/2006</t>
  </si>
  <si>
    <t>1236141805</t>
  </si>
  <si>
    <t>09/2005</t>
  </si>
  <si>
    <t>Obecně závazná vyhláška města Jáchymov č. 09/2005, kterou se mění závazná vyhláška města Jáchymova č. 3/1999, o městském znaku a jeho užívání</t>
  </si>
  <si>
    <t>2006-01-01</t>
  </si>
  <si>
    <t>jiná</t>
  </si>
  <si>
    <t xml:space="preserve">ústavní zákon č. 1/1993 Sb., Ústava České republiky - čl. 104 odst. 3 </t>
  </si>
  <si>
    <t>3/1999: Obecně závazná vyhláška č. 3/1999, o městském znaku a jeho užívání</t>
  </si>
  <si>
    <t>1236136150</t>
  </si>
  <si>
    <t>3/1999</t>
  </si>
  <si>
    <t>Obecně závazná vyhláška č. 3/1999, o městském znaku a jeho užívání</t>
  </si>
  <si>
    <t>1999-04-01</t>
  </si>
  <si>
    <t>09/2005: Obecně závazná vyhláška města Jáchymov č. 09/2005, kterou se mění závazná vyhláška města Jáchymova č. 3/1999, o městském znaku a jeho užívání</t>
  </si>
  <si>
    <t>1236135068</t>
  </si>
  <si>
    <t>08/2005</t>
  </si>
  <si>
    <t>Obecně závazná vyhláška města Jáchymova č. 08/2005, kterou se ruší závazná vyhláška města Jáchymova č. 1/1997 o ochraně před alkoholismem a jinými toxikomániemi a č. 3/2000 o stání silničních motorových vozidel na vymezených místních komunikacích na území města Jáchymova za cenu sjednanou podle cenových předpisů</t>
  </si>
  <si>
    <t>zrušovací</t>
  </si>
  <si>
    <t>ústavní zákon č. 1/1993 Sb., Ústava České republiky - čl. 104 odst. 3 - zrušovací OZV</t>
  </si>
  <si>
    <t>1/1997: Obecně závazná vyhláška č. 1/1997 o ochraně před alkoholismem a jinými toxikomániemi; 3/2000: Obecně závazná vyhláška č. 3/2000 o stání silničních motorových vozidel na vymezených místních komunikacích na území Města Jáchymova za cenu sjednanou podle cenových předpisů</t>
  </si>
  <si>
    <t>1235622958</t>
  </si>
  <si>
    <t>3/2000</t>
  </si>
  <si>
    <t>Obecně závazná vyhláška č. 3/2000 o stání silničních motorových vozidel na vymezených místních komunikacích na území Města Jáchymova za cenu sjednanou podle cenových předpisů</t>
  </si>
  <si>
    <t>2000-04-20</t>
  </si>
  <si>
    <t>08/2005: Obecně závazná vyhláška města Jáchymova č. 08/2005, kterou se ruší závazná vyhláška města Jáchymova č. 1/1997 o ochraně před alkoholismem a jinými toxikomániemi a č. 3/2000 o stání silničních motorových vozidel na vymezených místních komunikacích na území města Jáchymova za cenu sjednanou podle cenových předpisů</t>
  </si>
  <si>
    <t>1235620998</t>
  </si>
  <si>
    <t>1/1997</t>
  </si>
  <si>
    <t>Nařízení</t>
  </si>
  <si>
    <t>Obecně závazná vyhláška č. 1/1997 o ochraně před alkoholismem a jinými toxikomániemi</t>
  </si>
  <si>
    <t>1997-03-01</t>
  </si>
  <si>
    <t xml:space="preserve">ústavní zákon č. 1/1993 Sb., Ústava České republiky - čl. 79 odst. 3 </t>
  </si>
  <si>
    <t>1235600788</t>
  </si>
  <si>
    <t>03/2005</t>
  </si>
  <si>
    <t>Obecně závazná vyhláška města Jáchymov č. 03/2005, kterou se ruší OZV č. 02/1997, o hospodaření s byty ve vlastnictví města Jáchymov</t>
  </si>
  <si>
    <t>2005-06-01</t>
  </si>
  <si>
    <t>02/1997: Obecná závazná vyhláška č. 02/1997 o hospodaření s byty ve vlastnictví města Jáchymov</t>
  </si>
  <si>
    <t>1234585284</t>
  </si>
  <si>
    <t>02/1997</t>
  </si>
  <si>
    <t>Obecná závazná vyhláška č. 02/1997 o hospodaření s byty ve vlastnictví města Jáchymov</t>
  </si>
  <si>
    <t>1997-07-01</t>
  </si>
  <si>
    <t>03/2005: Obecně závazná vyhláška města Jáchymov č. 03/2005, kterou se ruší OZV č. 02/1997, o hospodaření s byty ve vlastnictví města Jáchymov</t>
  </si>
  <si>
    <t>1234584172</t>
  </si>
  <si>
    <t>02/2005</t>
  </si>
  <si>
    <t>Obecně závazná vyhláška č. 02/2005 k zabezpečení místních záležitostí veřejného pořádku při nabízení a poskytování sexuálních služeb na veřejných prostranstvích</t>
  </si>
  <si>
    <t>2005-04-02</t>
  </si>
  <si>
    <t>veřejný pořádek - prostituce</t>
  </si>
  <si>
    <t>zákon č. 128/2000 Sb., o obcích - § 10 písm. a) - prostituce</t>
  </si>
  <si>
    <t>1/2002: Obecně závazná vyhláška č. 1/2002 o omezení veřejného nabízení a poskytování sexuálních služeb</t>
  </si>
  <si>
    <t>1234552265</t>
  </si>
  <si>
    <t>1/2002</t>
  </si>
  <si>
    <t>Obecně závazná vyhláška č. 1/2002 o omezení veřejného nabízení a poskytování sexuálních služeb</t>
  </si>
  <si>
    <t>2002-03-01</t>
  </si>
  <si>
    <t>02/2005: Obecně závazná vyhláška č. 02/2005 k zabezpečení místních záležitostí veřejného pořádku při nabízení a poskytování sexuálních služeb na veřejných prostranstvích; 02/2005: Obecně závazná vyhláška č. 02/2005 k zabezpečení místních záležitostí veřejného pořádku při nabízení a poskytování sexuálních služeb na veřejných prostranstvích</t>
  </si>
  <si>
    <t>1234523099</t>
  </si>
  <si>
    <t>01/2005</t>
  </si>
  <si>
    <t>Obecně závazná vyhláška města Jáchymov č. 01/2005, kterou se ruší Obecně závazná vyhláška č. 01/1995, kterou se stanoví zásady prodeje domů a bytů z majetku města</t>
  </si>
  <si>
    <t>1/1995: Obecně závazná vyhláška č. 1/1995, kterou se stanovují zásady prodeje obytných domů a bytů z majetku města Jáchymov</t>
  </si>
  <si>
    <t>1220845826</t>
  </si>
  <si>
    <t>1/1995</t>
  </si>
  <si>
    <t>Obecně závazná vyhláška č. 1/1995, kterou se stanovují zásady prodeje obytných domů a bytů z majetku města Jáchymov</t>
  </si>
  <si>
    <t>1995-03-15</t>
  </si>
  <si>
    <t>01/2005: Obecně závazná vyhláška města Jáchymov č. 01/2005, kterou se ruší Obecně závazná vyhláška č. 01/1995, kterou se stanoví zásady prodeje domů a bytů z majetku města</t>
  </si>
  <si>
    <t>1220844553</t>
  </si>
  <si>
    <t>13/2004</t>
  </si>
  <si>
    <t>Obecně závazná vyhláška města Jáchymov č. 13/2004, kterou se ruší Obecně závazná vyhláška č. 1/2003, o příspěvku na úhradu nákladů mateřské školy</t>
  </si>
  <si>
    <t>2005-01-01</t>
  </si>
  <si>
    <t>1/2003: Obecně závazná vyhláška č. 1/2003 o příspěvku na úhradu nákladů mateřské školy</t>
  </si>
  <si>
    <t>1220258575</t>
  </si>
  <si>
    <t>1/2003</t>
  </si>
  <si>
    <t>Obecně závazná vyhláška č. 1/2003 o příspěvku na úhradu nákladů mateřské školy</t>
  </si>
  <si>
    <t>2003-02-21</t>
  </si>
  <si>
    <t>školské obvody - mateřské školy</t>
  </si>
  <si>
    <t>zákon č. 561/2004 Sb., školský zákon - § 179 odst. 3 a § 178 odst. 2 písm. b)</t>
  </si>
  <si>
    <t>13/2004: Obecně závazná vyhláška města Jáchymov č. 13/2004, kterou se ruší Obecně závazná vyhláška č. 1/2003, o příspěvku na úhradu nákladů mateřské školy</t>
  </si>
  <si>
    <t>1220256672</t>
  </si>
  <si>
    <t>5/2004</t>
  </si>
  <si>
    <t>Obecně závazná vyhláška města Jáchymov č. 5/2004, kterou se ruší Obecně závazná vyhláška č. 2/2003 o místních poplatcích</t>
  </si>
  <si>
    <t>2004-08-01</t>
  </si>
  <si>
    <t>2/2003: Obecně závazná vyhláška č. 2/2003 o místních poplatcích</t>
  </si>
  <si>
    <t>1195251304</t>
  </si>
  <si>
    <t>2/2003</t>
  </si>
  <si>
    <t>Obecně závazná vyhláška č. 2/2003 o místních poplatcích</t>
  </si>
  <si>
    <t>2004-01-01</t>
  </si>
  <si>
    <t>místní poplatek ze psů; místní poplatek za užívání veřejného prostranství</t>
  </si>
  <si>
    <t>zákon č. 565/1990 Sb., o místních poplatcích - § 14 - ze psů; zákon č. 565/1990 Sb., o místních poplatcích - § 14 - za užívání veřejného prostranství</t>
  </si>
  <si>
    <t>5/2004: Obecně závazná vyhláška města Jáchymov č. 5/2004, kterou se ruší Obecně závazná vyhláška č. 2/2003 o místních poplatcích</t>
  </si>
  <si>
    <t>1195249351</t>
  </si>
  <si>
    <t>1/2004</t>
  </si>
  <si>
    <t>Obecně závazná vyhláška města Jáchymov č. 1/2004 - Požární řád obce</t>
  </si>
  <si>
    <t>2004-02-04</t>
  </si>
  <si>
    <t>3/2023: Obecně závazná vyhláška města Jáchymov, kterou se vydává požární řád města</t>
  </si>
  <si>
    <t>1195227779</t>
  </si>
  <si>
    <t>2/2023</t>
  </si>
  <si>
    <t>Obecně závazná vyhláška o ochraně nočního klidu a regulaci hlučných činností</t>
  </si>
  <si>
    <t>2023-05-26</t>
  </si>
  <si>
    <t>noční klid; veřejný pořádek - hlučné činnosti</t>
  </si>
  <si>
    <t>zákon č. 251/2016 Sb., o některých přestupcích - § 5 odst. 7; zákon č. 128/2000 Sb., o obcích - § 10 písm. a) - hlučné činnosti</t>
  </si>
  <si>
    <t>3/2016: Obecně závazná vyhláška o ochraně nočního klidu a regulaci hlučných činností</t>
  </si>
  <si>
    <t>4/2023: Obecně závazná vyhláška města Jáchymov o stanovení doby nočního klidu a regulaci hlučných činností; 4/2023: Obecně závazná vyhláška města Jáchymov o stanovení doby nočního klidu a regulaci hlučných činností; 4/2023: Obecně závazná vyhláška města Jáchymov o stanovení doby nočního klidu a regulaci hlučných činností</t>
  </si>
  <si>
    <t>1188195354</t>
  </si>
  <si>
    <t>3/2016</t>
  </si>
  <si>
    <t>2017-01-13</t>
  </si>
  <si>
    <t>2/2023: Obecně závazná vyhláška o ochraně nočního klidu a regulaci hlučných činností; 2/2023: Obecně závazná vyhláška o ochraně nočního klidu a regulaci hlučných činností; 2/2023: Obecně závazná vyhláška o ochraně nočního klidu a regulaci hlučných činností; 4/2023: Obecně závazná vyhláška města Jáchymov o stanovení doby nočního klidu a regulaci hlučných činností</t>
  </si>
  <si>
    <t>1188187058</t>
  </si>
  <si>
    <t>3/2019</t>
  </si>
  <si>
    <t>Obecně závazná vyhláška o místním poplatku za užívání veřejného prostranství</t>
  </si>
  <si>
    <t>2020-01-01</t>
  </si>
  <si>
    <t>1/2023: Obecně závazná vyhláška o místním poplatku za užívání veřejného prostranství; 1/2023: Obecně závazná vyhláška o místním poplatku za užívání veřejného prostranství; 6/2023: Obecně závazná vyhláška města Jáchymov o místním poplatku za užívání veřejného prostranství</t>
  </si>
  <si>
    <t>1179270977</t>
  </si>
  <si>
    <t>1/2023</t>
  </si>
  <si>
    <t>2023-05-03</t>
  </si>
  <si>
    <t>3/2019: Obecně závazná vyhláška o místním poplatku za užívání veřejného prostranství</t>
  </si>
  <si>
    <t>1176661196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</si>
</sst>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45468.4485502608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HYPERLINK("https://sbirkapp.gov.cz/detail/SPPUVQFLM4XCVJB2", "https://sbirkapp.gov.cz/detail/SPPUVQFLM4XCVJB2")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45468.43790473502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HYPERLINK("https://sbirkapp.gov.cz/detail/SPPRF7CK7O3K4HDI", "https://sbirkapp.gov.cz/detail/SPPRF7CK7O3K4HDI")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40896</v>
      </c>
      <c r="I4" s="1">
        <v>45274.54238414347</v>
      </c>
      <c r="J4" t="s">
        <v>45</v>
      </c>
      <c r="K4" t="s">
        <v>46</v>
      </c>
      <c r="L4" s="1">
        <v>40896</v>
      </c>
      <c r="M4" t="s">
        <v>47</v>
      </c>
      <c r="N4" t="s">
        <v>48</v>
      </c>
      <c r="S4" t="b">
        <v>1</v>
      </c>
      <c r="U4" s="2">
        <f>HYPERLINK("https://sbirkapp.gov.cz/detail/SPPUYNTXCEA7XNG2", "https://sbirkapp.gov.cz/detail/SPPUYNTXCEA7XNG2")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  <c r="Q5" t="s">
        <v>52</v>
      </c>
      <c r="R5" t="s">
        <v>52</v>
      </c>
      <c r="S5" t="s">
        <v>52</v>
      </c>
      <c r="T5" t="s">
        <v>52</v>
      </c>
      <c r="U5" t="s">
        <v>52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39623</v>
      </c>
      <c r="I6" s="1">
        <v>45274.51444942862</v>
      </c>
      <c r="J6" t="s">
        <v>56</v>
      </c>
      <c r="K6" t="s">
        <v>46</v>
      </c>
      <c r="L6" s="1">
        <v>39623</v>
      </c>
      <c r="M6" t="s">
        <v>57</v>
      </c>
      <c r="N6" t="s">
        <v>58</v>
      </c>
      <c r="S6" t="b">
        <v>1</v>
      </c>
      <c r="U6" s="2">
        <f>HYPERLINK("https://sbirkapp.gov.cz/detail/SPPX57D2BPGNED6G", "https://sbirkapp.gov.cz/detail/SPPX57D2BPGNED6G")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39623</v>
      </c>
      <c r="I7" s="1">
        <v>45274.50881406754</v>
      </c>
      <c r="J7" t="s">
        <v>62</v>
      </c>
      <c r="K7" t="s">
        <v>46</v>
      </c>
      <c r="L7" s="1">
        <v>39623</v>
      </c>
      <c r="M7" t="s">
        <v>63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HYPERLINK("https://sbirkapp.gov.cz/detail/SPPU5IA3EDLNGOOM", "https://sbirkapp.gov.cz/detail/SPPU5IA3EDLNGOOM")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40813</v>
      </c>
      <c r="I8" s="1">
        <v>45274.50325988275</v>
      </c>
      <c r="J8" t="s">
        <v>69</v>
      </c>
      <c r="K8" t="s">
        <v>46</v>
      </c>
      <c r="L8" s="1">
        <v>40813</v>
      </c>
      <c r="M8" t="s">
        <v>70</v>
      </c>
      <c r="N8" t="s">
        <v>71</v>
      </c>
      <c r="S8" t="b">
        <v>1</v>
      </c>
      <c r="U8" s="2">
        <f>HYPERLINK("https://sbirkapp.gov.cz/detail/SPPO7D24EME6VQBC", "https://sbirkapp.gov.cz/detail/SPPO7D24EME6VQBC")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41593</v>
      </c>
      <c r="I9" s="1">
        <v>45274.49787073547</v>
      </c>
      <c r="J9" t="s">
        <v>75</v>
      </c>
      <c r="K9" t="s">
        <v>46</v>
      </c>
      <c r="L9" s="1">
        <v>41593</v>
      </c>
      <c r="M9" t="s">
        <v>76</v>
      </c>
      <c r="N9" t="s">
        <v>77</v>
      </c>
      <c r="S9" t="b">
        <v>1</v>
      </c>
      <c r="U9" s="2">
        <f>HYPERLINK("https://sbirkapp.gov.cz/detail/SPP4N2MMQAWUJHBY", "https://sbirkapp.gov.cz/detail/SPP4N2MMQAWUJHBY")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42688</v>
      </c>
      <c r="I10" s="1">
        <v>45274.49401518277</v>
      </c>
      <c r="J10" t="s">
        <v>81</v>
      </c>
      <c r="K10" t="s">
        <v>46</v>
      </c>
      <c r="L10" s="1">
        <v>42688</v>
      </c>
      <c r="M10" t="s">
        <v>82</v>
      </c>
      <c r="N10" t="s">
        <v>83</v>
      </c>
      <c r="R10" t="s">
        <v>84</v>
      </c>
      <c r="S10" t="b">
        <v>0</v>
      </c>
      <c r="T10" s="1">
        <v>44467</v>
      </c>
      <c r="U10" s="2">
        <f>HYPERLINK("https://sbirkapp.gov.cz/detail/SPPN5LXDCGS5WAR2", "https://sbirkapp.gov.cz/detail/SPPN5LXDCGS5WAR2")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44452</v>
      </c>
      <c r="I11" s="1">
        <v>45274.47423774783</v>
      </c>
      <c r="J11" t="s">
        <v>88</v>
      </c>
      <c r="K11" t="s">
        <v>46</v>
      </c>
      <c r="L11" s="1">
        <v>44452</v>
      </c>
      <c r="M11" t="s">
        <v>82</v>
      </c>
      <c r="N11" t="s">
        <v>83</v>
      </c>
      <c r="P11" t="s">
        <v>89</v>
      </c>
      <c r="S11" t="b">
        <v>1</v>
      </c>
      <c r="U11" s="2">
        <f>HYPERLINK("https://sbirkapp.gov.cz/detail/SPPMH2VSVNTSCZVA", "https://sbirkapp.gov.cz/detail/SPPMH2VSVNTSCZVA")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44452</v>
      </c>
      <c r="I12" s="1">
        <v>45274.47080333448</v>
      </c>
      <c r="J12" t="s">
        <v>93</v>
      </c>
      <c r="K12" t="s">
        <v>46</v>
      </c>
      <c r="L12" s="1">
        <v>44452</v>
      </c>
      <c r="M12" t="s">
        <v>94</v>
      </c>
      <c r="N12" t="s">
        <v>95</v>
      </c>
      <c r="R12" t="s">
        <v>65</v>
      </c>
      <c r="S12" t="b">
        <v>0</v>
      </c>
      <c r="T12" s="1">
        <v>45658</v>
      </c>
      <c r="U12" s="2">
        <f>HYPERLINK("https://sbirkapp.gov.cz/detail/SPPZQL3ZIZMLWVC6", "https://sbirkapp.gov.cz/detail/SPPZQL3ZIZMLWVC6")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45273</v>
      </c>
      <c r="I13" s="1">
        <v>45274.43620508042</v>
      </c>
      <c r="J13" t="s">
        <v>99</v>
      </c>
      <c r="K13" t="s">
        <v>31</v>
      </c>
      <c r="M13" t="s">
        <v>100</v>
      </c>
      <c r="N13" t="s">
        <v>101</v>
      </c>
      <c r="S13" t="b">
        <v>1</v>
      </c>
      <c r="U13" s="2">
        <f>HYPERLINK("https://sbirkapp.gov.cz/detail/SPPPM4XKKCFHCZKM", "https://sbirkapp.gov.cz/detail/SPPPM4XKKCFHCZKM")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45273</v>
      </c>
      <c r="I14" s="1">
        <v>45274.43402286885</v>
      </c>
      <c r="J14" t="s">
        <v>99</v>
      </c>
      <c r="K14" t="s">
        <v>31</v>
      </c>
      <c r="M14" t="s">
        <v>105</v>
      </c>
      <c r="N14" t="s">
        <v>106</v>
      </c>
      <c r="S14" t="b">
        <v>1</v>
      </c>
      <c r="U14" s="2">
        <f>HYPERLINK("https://sbirkapp.gov.cz/detail/SPPSD6IG5SPZHRFO", "https://sbirkapp.gov.cz/detail/SPPSD6IG5SPZHRFO")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45273</v>
      </c>
      <c r="I15" s="1">
        <v>45274.43201873168</v>
      </c>
      <c r="J15" t="s">
        <v>99</v>
      </c>
      <c r="K15" t="s">
        <v>31</v>
      </c>
      <c r="M15" t="s">
        <v>32</v>
      </c>
      <c r="N15" t="s">
        <v>33</v>
      </c>
      <c r="P15" t="s">
        <v>110</v>
      </c>
      <c r="Q15" t="s">
        <v>111</v>
      </c>
      <c r="S15" t="b">
        <v>1</v>
      </c>
      <c r="U15" s="2">
        <f>HYPERLINK("https://sbirkapp.gov.cz/detail/SPP2VS6KJ2JABR3Y", "https://sbirkapp.gov.cz/detail/SPP2VS6KJ2JABR3Y")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45273</v>
      </c>
      <c r="I16" s="1">
        <v>45274.42831176262</v>
      </c>
      <c r="J16" t="s">
        <v>99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HYPERLINK("https://sbirkapp.gov.cz/detail/SPPZKKEUIEPXWRJY", "https://sbirkapp.gov.cz/detail/SPPZKKEUIEPXWRJY")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45273</v>
      </c>
      <c r="I17" s="1">
        <v>45274.42627814671</v>
      </c>
      <c r="J17" t="s">
        <v>121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HYPERLINK("https://sbirkapp.gov.cz/detail/SPPPP6DGORHETU46", "https://sbirkapp.gov.cz/detail/SPPPP6DGORHETU46")</f>
        <v>0</v>
      </c>
      <c r="V17" t="s">
        <v>125</v>
      </c>
      <c r="W17">
        <v>4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44546</v>
      </c>
      <c r="I18" s="1">
        <v>45274.42302670623</v>
      </c>
      <c r="J18" t="s">
        <v>128</v>
      </c>
      <c r="K18" t="s">
        <v>46</v>
      </c>
      <c r="L18" s="1">
        <v>44546</v>
      </c>
      <c r="M18" t="s">
        <v>115</v>
      </c>
      <c r="N18" t="s">
        <v>116</v>
      </c>
      <c r="R18" t="s">
        <v>129</v>
      </c>
      <c r="S18" t="b">
        <v>0</v>
      </c>
      <c r="T18" s="1">
        <v>45292</v>
      </c>
      <c r="U18" s="2">
        <f>HYPERLINK("https://sbirkapp.gov.cz/detail/SPP6J5EY72NXNI5S", "https://sbirkapp.gov.cz/detail/SPP6J5EY72NXNI5S")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39357</v>
      </c>
      <c r="I19" s="1">
        <v>45244.47162893588</v>
      </c>
      <c r="J19" t="s">
        <v>133</v>
      </c>
      <c r="K19" t="s">
        <v>46</v>
      </c>
      <c r="L19" s="1">
        <v>39357</v>
      </c>
      <c r="M19" t="s">
        <v>134</v>
      </c>
      <c r="N19" t="s">
        <v>135</v>
      </c>
      <c r="P19" t="s">
        <v>136</v>
      </c>
      <c r="S19" t="b">
        <v>1</v>
      </c>
      <c r="U19" s="2">
        <f>HYPERLINK("https://sbirkapp.gov.cz/detail/SPP6MLEUVKVHRVHK", "https://sbirkapp.gov.cz/detail/SPP6MLEUVKVHRVHK")</f>
        <v>0</v>
      </c>
      <c r="V19" t="s">
        <v>137</v>
      </c>
      <c r="W19">
        <v>5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38687</v>
      </c>
      <c r="I20" s="1">
        <v>45244.46790266728</v>
      </c>
      <c r="J20" t="s">
        <v>140</v>
      </c>
      <c r="K20" t="s">
        <v>46</v>
      </c>
      <c r="L20" s="1">
        <v>38687</v>
      </c>
      <c r="M20" t="s">
        <v>141</v>
      </c>
      <c r="N20" t="s">
        <v>142</v>
      </c>
      <c r="O20" t="s">
        <v>143</v>
      </c>
      <c r="R20" t="s">
        <v>144</v>
      </c>
      <c r="S20" t="b">
        <v>0</v>
      </c>
      <c r="T20" s="1">
        <v>39372</v>
      </c>
      <c r="U20" s="2">
        <f>HYPERLINK("https://sbirkapp.gov.cz/detail/SPP5LPQZXG6SHKJ2", "https://sbirkapp.gov.cz/detail/SPP5LPQZXG6SHKJ2")</f>
        <v>0</v>
      </c>
      <c r="V20" t="s">
        <v>145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38687</v>
      </c>
      <c r="I21" s="1">
        <v>45244.4652229085</v>
      </c>
      <c r="J21" t="s">
        <v>140</v>
      </c>
      <c r="K21" t="s">
        <v>46</v>
      </c>
      <c r="L21" s="1">
        <v>38687</v>
      </c>
      <c r="M21" t="s">
        <v>148</v>
      </c>
      <c r="N21" t="s">
        <v>149</v>
      </c>
      <c r="R21" t="s">
        <v>150</v>
      </c>
      <c r="S21" t="b">
        <v>0</v>
      </c>
      <c r="T21" s="1">
        <v>39372</v>
      </c>
      <c r="U21" s="2">
        <f>HYPERLINK("https://sbirkapp.gov.cz/detail/SPPP5BKZB3JWXD3A", "https://sbirkapp.gov.cz/detail/SPPP5BKZB3JWXD3A")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28</v>
      </c>
      <c r="G22" t="s">
        <v>153</v>
      </c>
      <c r="H22" s="1">
        <v>38548</v>
      </c>
      <c r="I22" s="1">
        <v>45244.46407957755</v>
      </c>
      <c r="J22" t="s">
        <v>154</v>
      </c>
      <c r="K22" t="s">
        <v>46</v>
      </c>
      <c r="L22" s="1">
        <v>38548</v>
      </c>
      <c r="M22" t="s">
        <v>148</v>
      </c>
      <c r="N22" t="s">
        <v>149</v>
      </c>
      <c r="R22" t="s">
        <v>150</v>
      </c>
      <c r="S22" t="b">
        <v>0</v>
      </c>
      <c r="T22" s="1">
        <v>39372</v>
      </c>
      <c r="U22" s="2">
        <f>HYPERLINK("https://sbirkapp.gov.cz/detail/SPPN52O2OECU6DZO", "https://sbirkapp.gov.cz/detail/SPPN52O2OECU6DZO")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38247</v>
      </c>
      <c r="I23" s="1">
        <v>45244.45969451771</v>
      </c>
      <c r="J23" t="s">
        <v>158</v>
      </c>
      <c r="K23" t="s">
        <v>46</v>
      </c>
      <c r="L23" s="1">
        <v>38247</v>
      </c>
      <c r="M23" t="s">
        <v>159</v>
      </c>
      <c r="N23" t="s">
        <v>160</v>
      </c>
      <c r="R23" t="s">
        <v>161</v>
      </c>
      <c r="S23" t="b">
        <v>0</v>
      </c>
      <c r="T23" s="1">
        <v>39372</v>
      </c>
      <c r="U23" s="2">
        <f>HYPERLINK("https://sbirkapp.gov.cz/detail/SPPJEUNAOKGCLMU6", "https://sbirkapp.gov.cz/detail/SPPJEUNAOKGCLMU6")</f>
        <v>0</v>
      </c>
      <c r="V23" t="s">
        <v>162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38134</v>
      </c>
      <c r="I24" s="1">
        <v>45244.45439455803</v>
      </c>
      <c r="J24" t="s">
        <v>165</v>
      </c>
      <c r="K24" t="s">
        <v>46</v>
      </c>
      <c r="L24" s="1">
        <v>38134</v>
      </c>
      <c r="M24" t="s">
        <v>166</v>
      </c>
      <c r="N24" t="s">
        <v>167</v>
      </c>
      <c r="Q24" t="s">
        <v>168</v>
      </c>
      <c r="R24" t="s">
        <v>169</v>
      </c>
      <c r="S24" t="b">
        <v>0</v>
      </c>
      <c r="T24" s="1">
        <v>39372</v>
      </c>
      <c r="U24" s="2">
        <f>HYPERLINK("https://sbirkapp.gov.cz/detail/SPP5625CLRQBWUYG", "https://sbirkapp.gov.cz/detail/SPP5625CLRQBWUYG")</f>
        <v>0</v>
      </c>
      <c r="V24" t="s">
        <v>170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171</v>
      </c>
      <c r="F25" t="s">
        <v>28</v>
      </c>
      <c r="G25" t="s">
        <v>172</v>
      </c>
      <c r="H25" s="1">
        <v>45189</v>
      </c>
      <c r="I25" s="1">
        <v>45194.58140381088</v>
      </c>
      <c r="J25" t="s">
        <v>173</v>
      </c>
      <c r="K25" t="s">
        <v>31</v>
      </c>
      <c r="M25" t="s">
        <v>174</v>
      </c>
      <c r="N25" t="s">
        <v>175</v>
      </c>
      <c r="P25" t="s">
        <v>176</v>
      </c>
      <c r="S25" t="b">
        <v>1</v>
      </c>
      <c r="U25" s="2">
        <f>HYPERLINK("https://sbirkapp.gov.cz/detail/SPPNPNYX5IADAVIM", "https://sbirkapp.gov.cz/detail/SPPNPNYX5IADAVIM")</f>
        <v>0</v>
      </c>
      <c r="V25" t="s">
        <v>177</v>
      </c>
      <c r="W25">
        <v>6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178</v>
      </c>
      <c r="F26" t="s">
        <v>51</v>
      </c>
      <c r="G26" t="s">
        <v>52</v>
      </c>
      <c r="H26" t="s">
        <v>52</v>
      </c>
      <c r="I26" t="s">
        <v>52</v>
      </c>
      <c r="J26" t="s">
        <v>52</v>
      </c>
      <c r="K26" t="s">
        <v>52</v>
      </c>
      <c r="L26" t="s">
        <v>52</v>
      </c>
      <c r="M26" t="s">
        <v>52</v>
      </c>
      <c r="N26" t="s">
        <v>52</v>
      </c>
      <c r="O26" t="s">
        <v>52</v>
      </c>
      <c r="P26" t="s">
        <v>52</v>
      </c>
      <c r="Q26" t="s">
        <v>52</v>
      </c>
      <c r="R26" t="s">
        <v>52</v>
      </c>
      <c r="S26" t="s">
        <v>52</v>
      </c>
      <c r="T26" t="s">
        <v>52</v>
      </c>
      <c r="U26" t="s">
        <v>52</v>
      </c>
      <c r="V26" t="s">
        <v>179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180</v>
      </c>
      <c r="F27" t="s">
        <v>51</v>
      </c>
      <c r="G27" t="s">
        <v>52</v>
      </c>
      <c r="H27" t="s">
        <v>52</v>
      </c>
      <c r="I27" t="s">
        <v>52</v>
      </c>
      <c r="J27" t="s">
        <v>52</v>
      </c>
      <c r="K27" t="s">
        <v>52</v>
      </c>
      <c r="L27" t="s">
        <v>52</v>
      </c>
      <c r="M27" t="s">
        <v>52</v>
      </c>
      <c r="N27" t="s">
        <v>52</v>
      </c>
      <c r="O27" t="s">
        <v>52</v>
      </c>
      <c r="P27" t="s">
        <v>52</v>
      </c>
      <c r="Q27" t="s">
        <v>52</v>
      </c>
      <c r="R27" t="s">
        <v>52</v>
      </c>
      <c r="S27" t="s">
        <v>52</v>
      </c>
      <c r="T27" t="s">
        <v>52</v>
      </c>
      <c r="U27" t="s">
        <v>52</v>
      </c>
      <c r="V27" t="s">
        <v>181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182</v>
      </c>
      <c r="F28" t="s">
        <v>51</v>
      </c>
      <c r="G28" t="s">
        <v>52</v>
      </c>
      <c r="H28" t="s">
        <v>52</v>
      </c>
      <c r="I28" t="s">
        <v>52</v>
      </c>
      <c r="J28" t="s">
        <v>52</v>
      </c>
      <c r="K28" t="s">
        <v>52</v>
      </c>
      <c r="L28" t="s">
        <v>52</v>
      </c>
      <c r="M28" t="s">
        <v>52</v>
      </c>
      <c r="N28" t="s">
        <v>52</v>
      </c>
      <c r="O28" t="s">
        <v>52</v>
      </c>
      <c r="P28" t="s">
        <v>52</v>
      </c>
      <c r="Q28" t="s">
        <v>52</v>
      </c>
      <c r="R28" t="s">
        <v>52</v>
      </c>
      <c r="S28" t="s">
        <v>52</v>
      </c>
      <c r="T28" t="s">
        <v>52</v>
      </c>
      <c r="U28" t="s">
        <v>52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38701</v>
      </c>
      <c r="I29" s="1">
        <v>45170.55084851392</v>
      </c>
      <c r="J29" t="s">
        <v>186</v>
      </c>
      <c r="K29" t="s">
        <v>46</v>
      </c>
      <c r="L29" s="1">
        <v>38701</v>
      </c>
      <c r="M29" t="s">
        <v>187</v>
      </c>
      <c r="N29" t="s">
        <v>188</v>
      </c>
      <c r="O29" t="s">
        <v>189</v>
      </c>
      <c r="Q29" t="s">
        <v>189</v>
      </c>
      <c r="S29" t="b">
        <v>1</v>
      </c>
      <c r="U29" s="2">
        <f>HYPERLINK("https://sbirkapp.gov.cz/detail/SPPLULGZK5763FY6", "https://sbirkapp.gov.cz/detail/SPPLULGZK5763FY6")</f>
        <v>0</v>
      </c>
      <c r="V29" t="s">
        <v>190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191</v>
      </c>
      <c r="F30" t="s">
        <v>28</v>
      </c>
      <c r="G30" t="s">
        <v>192</v>
      </c>
      <c r="H30" s="1">
        <v>36243</v>
      </c>
      <c r="I30" s="1">
        <v>45170.54926911241</v>
      </c>
      <c r="J30" t="s">
        <v>193</v>
      </c>
      <c r="K30" t="s">
        <v>46</v>
      </c>
      <c r="L30" s="1">
        <v>36243</v>
      </c>
      <c r="M30" t="s">
        <v>187</v>
      </c>
      <c r="N30" t="s">
        <v>188</v>
      </c>
      <c r="O30" t="s">
        <v>194</v>
      </c>
      <c r="Q30" t="s">
        <v>194</v>
      </c>
      <c r="S30" t="b">
        <v>1</v>
      </c>
      <c r="U30" s="2">
        <f>HYPERLINK("https://sbirkapp.gov.cz/detail/SPPZJXFVQ2Z5JTSG", "https://sbirkapp.gov.cz/detail/SPPZJXFVQ2Z5JTSG")</f>
        <v>0</v>
      </c>
      <c r="V30" t="s">
        <v>195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196</v>
      </c>
      <c r="F31" t="s">
        <v>28</v>
      </c>
      <c r="G31" t="s">
        <v>197</v>
      </c>
      <c r="H31" s="1">
        <v>38687</v>
      </c>
      <c r="I31" s="1">
        <v>45169.55989974204</v>
      </c>
      <c r="J31" t="s">
        <v>140</v>
      </c>
      <c r="K31" t="s">
        <v>46</v>
      </c>
      <c r="L31" s="1">
        <v>38687</v>
      </c>
      <c r="M31" t="s">
        <v>198</v>
      </c>
      <c r="N31" t="s">
        <v>199</v>
      </c>
      <c r="P31" t="s">
        <v>200</v>
      </c>
      <c r="S31" t="b">
        <v>1</v>
      </c>
      <c r="U31" s="2">
        <f>HYPERLINK("https://sbirkapp.gov.cz/detail/SPPHVIMHVVHWCSKW", "https://sbirkapp.gov.cz/detail/SPPHVIMHVVHWCSKW")</f>
        <v>0</v>
      </c>
      <c r="V31" t="s">
        <v>201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36621</v>
      </c>
      <c r="I32" s="1">
        <v>45169.55727382103</v>
      </c>
      <c r="J32" t="s">
        <v>204</v>
      </c>
      <c r="K32" t="s">
        <v>46</v>
      </c>
      <c r="L32" s="1">
        <v>36621</v>
      </c>
      <c r="M32" t="s">
        <v>198</v>
      </c>
      <c r="N32" t="s">
        <v>199</v>
      </c>
      <c r="R32" t="s">
        <v>205</v>
      </c>
      <c r="S32" t="b">
        <v>0</v>
      </c>
      <c r="T32" s="1">
        <v>38702</v>
      </c>
      <c r="U32" s="2">
        <f>HYPERLINK("https://sbirkapp.gov.cz/detail/SPPMYMUGLEZOHRUQ", "https://sbirkapp.gov.cz/detail/SPPMYMUGLEZOHRUQ")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208</v>
      </c>
      <c r="G33" t="s">
        <v>209</v>
      </c>
      <c r="H33" s="1">
        <v>35475</v>
      </c>
      <c r="I33" s="1">
        <v>45169.533676103</v>
      </c>
      <c r="J33" t="s">
        <v>210</v>
      </c>
      <c r="K33" t="s">
        <v>46</v>
      </c>
      <c r="L33" s="1">
        <v>35475</v>
      </c>
      <c r="M33" t="s">
        <v>187</v>
      </c>
      <c r="N33" t="s">
        <v>211</v>
      </c>
      <c r="R33" t="s">
        <v>205</v>
      </c>
      <c r="S33" t="b">
        <v>0</v>
      </c>
      <c r="T33" s="1">
        <v>38702</v>
      </c>
      <c r="U33" s="2">
        <f>HYPERLINK("https://sbirkapp.gov.cz/detail/SPPVYQR5Z5R44BYC", "https://sbirkapp.gov.cz/detail/SPPVYQR5Z5R44BYC")</f>
        <v>0</v>
      </c>
      <c r="V33" t="s">
        <v>212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28</v>
      </c>
      <c r="G34" t="s">
        <v>214</v>
      </c>
      <c r="H34" s="1">
        <v>38478</v>
      </c>
      <c r="I34" s="1">
        <v>45167.51890311933</v>
      </c>
      <c r="J34" t="s">
        <v>215</v>
      </c>
      <c r="K34" t="s">
        <v>46</v>
      </c>
      <c r="L34" s="1">
        <v>38478</v>
      </c>
      <c r="M34" t="s">
        <v>198</v>
      </c>
      <c r="N34" t="s">
        <v>199</v>
      </c>
      <c r="P34" t="s">
        <v>216</v>
      </c>
      <c r="S34" t="b">
        <v>1</v>
      </c>
      <c r="U34" s="2">
        <f>HYPERLINK("https://sbirkapp.gov.cz/detail/SPPB5VXUNBHDDDSG", "https://sbirkapp.gov.cz/detail/SPPB5VXUNBHDDDSG")</f>
        <v>0</v>
      </c>
      <c r="V34" t="s">
        <v>217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218</v>
      </c>
      <c r="F35" t="s">
        <v>28</v>
      </c>
      <c r="G35" t="s">
        <v>219</v>
      </c>
      <c r="H35" s="1">
        <v>35600</v>
      </c>
      <c r="I35" s="1">
        <v>45167.5168013906</v>
      </c>
      <c r="J35" t="s">
        <v>220</v>
      </c>
      <c r="K35" t="s">
        <v>46</v>
      </c>
      <c r="L35" s="1">
        <v>35600</v>
      </c>
      <c r="M35" t="s">
        <v>187</v>
      </c>
      <c r="N35" t="s">
        <v>188</v>
      </c>
      <c r="R35" t="s">
        <v>221</v>
      </c>
      <c r="S35" t="b">
        <v>0</v>
      </c>
      <c r="T35" s="1">
        <v>38504</v>
      </c>
      <c r="U35" s="2">
        <f>HYPERLINK("https://sbirkapp.gov.cz/detail/SPPEEY7OHABDFUMQ", "https://sbirkapp.gov.cz/detail/SPPEEY7OHABDFUMQ")</f>
        <v>0</v>
      </c>
      <c r="V35" t="s">
        <v>222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223</v>
      </c>
      <c r="F36" t="s">
        <v>28</v>
      </c>
      <c r="G36" t="s">
        <v>224</v>
      </c>
      <c r="H36" s="1">
        <v>38428</v>
      </c>
      <c r="I36" s="1">
        <v>45167.46894072978</v>
      </c>
      <c r="J36" t="s">
        <v>225</v>
      </c>
      <c r="K36" t="s">
        <v>46</v>
      </c>
      <c r="L36" s="1">
        <v>38428</v>
      </c>
      <c r="M36" t="s">
        <v>226</v>
      </c>
      <c r="N36" t="s">
        <v>227</v>
      </c>
      <c r="P36" t="s">
        <v>228</v>
      </c>
      <c r="S36" t="b">
        <v>1</v>
      </c>
      <c r="U36" s="2">
        <f>HYPERLINK("https://sbirkapp.gov.cz/detail/SPPYJXS4L64FJARW", "https://sbirkapp.gov.cz/detail/SPPYJXS4L64FJARW")</f>
        <v>0</v>
      </c>
      <c r="V36" t="s">
        <v>229</v>
      </c>
      <c r="W36">
        <v>3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230</v>
      </c>
      <c r="F37" t="s">
        <v>28</v>
      </c>
      <c r="G37" t="s">
        <v>231</v>
      </c>
      <c r="H37" s="1">
        <v>37298</v>
      </c>
      <c r="I37" s="1">
        <v>45167.44167050879</v>
      </c>
      <c r="J37" t="s">
        <v>232</v>
      </c>
      <c r="K37" t="s">
        <v>46</v>
      </c>
      <c r="L37" s="1">
        <v>37298</v>
      </c>
      <c r="M37" t="s">
        <v>226</v>
      </c>
      <c r="N37" t="s">
        <v>227</v>
      </c>
      <c r="R37" t="s">
        <v>233</v>
      </c>
      <c r="S37" t="b">
        <v>0</v>
      </c>
      <c r="T37" s="1">
        <v>38444</v>
      </c>
      <c r="U37" s="2">
        <f>HYPERLINK("https://sbirkapp.gov.cz/detail/SPPOP5B2D4FI3AEA", "https://sbirkapp.gov.cz/detail/SPPOP5B2D4FI3AEA")</f>
        <v>0</v>
      </c>
      <c r="V37" t="s">
        <v>234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235</v>
      </c>
      <c r="F38" t="s">
        <v>28</v>
      </c>
      <c r="G38" t="s">
        <v>236</v>
      </c>
      <c r="H38" s="1">
        <v>38428</v>
      </c>
      <c r="I38" s="1">
        <v>45133.57272551611</v>
      </c>
      <c r="J38" t="s">
        <v>225</v>
      </c>
      <c r="K38" t="s">
        <v>46</v>
      </c>
      <c r="L38" s="1">
        <v>38428</v>
      </c>
      <c r="M38" t="s">
        <v>198</v>
      </c>
      <c r="N38" t="s">
        <v>199</v>
      </c>
      <c r="P38" t="s">
        <v>237</v>
      </c>
      <c r="R38" t="s">
        <v>237</v>
      </c>
      <c r="S38" t="b">
        <v>0</v>
      </c>
      <c r="T38" s="1">
        <v>34773</v>
      </c>
      <c r="U38" s="2">
        <f>HYPERLINK("https://sbirkapp.gov.cz/detail/SPPUAON3IZ5JHQR4", "https://sbirkapp.gov.cz/detail/SPPUAON3IZ5JHQR4")</f>
        <v>0</v>
      </c>
      <c r="V38" t="s">
        <v>238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239</v>
      </c>
      <c r="F39" t="s">
        <v>28</v>
      </c>
      <c r="G39" t="s">
        <v>240</v>
      </c>
      <c r="H39" s="1">
        <v>34773</v>
      </c>
      <c r="I39" s="1">
        <v>45133.57062257588</v>
      </c>
      <c r="J39" t="s">
        <v>241</v>
      </c>
      <c r="K39" t="s">
        <v>46</v>
      </c>
      <c r="L39" s="1">
        <v>34773</v>
      </c>
      <c r="M39" t="s">
        <v>187</v>
      </c>
      <c r="N39" t="s">
        <v>188</v>
      </c>
      <c r="P39" t="s">
        <v>242</v>
      </c>
      <c r="R39" t="s">
        <v>242</v>
      </c>
      <c r="S39" t="b">
        <v>0</v>
      </c>
      <c r="T39" s="1">
        <v>38444</v>
      </c>
      <c r="U39" s="2">
        <f>HYPERLINK("https://sbirkapp.gov.cz/detail/SPPJ33ZFYXYDAE5U", "https://sbirkapp.gov.cz/detail/SPPJ33ZFYXYDAE5U")</f>
        <v>0</v>
      </c>
      <c r="V39" t="s">
        <v>243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244</v>
      </c>
      <c r="F40" t="s">
        <v>28</v>
      </c>
      <c r="G40" t="s">
        <v>245</v>
      </c>
      <c r="H40" s="1">
        <v>38335</v>
      </c>
      <c r="I40" s="1">
        <v>45132.52640891578</v>
      </c>
      <c r="J40" t="s">
        <v>246</v>
      </c>
      <c r="K40" t="s">
        <v>46</v>
      </c>
      <c r="L40" s="1">
        <v>38335</v>
      </c>
      <c r="M40" t="s">
        <v>198</v>
      </c>
      <c r="N40" t="s">
        <v>199</v>
      </c>
      <c r="P40" t="s">
        <v>247</v>
      </c>
      <c r="R40" t="s">
        <v>247</v>
      </c>
      <c r="S40" t="b">
        <v>0</v>
      </c>
      <c r="T40" s="1">
        <v>37673</v>
      </c>
      <c r="U40" s="2">
        <f>HYPERLINK("https://sbirkapp.gov.cz/detail/SPPUEFLC5IGRU5O4", "https://sbirkapp.gov.cz/detail/SPPUEFLC5IGRU5O4")</f>
        <v>0</v>
      </c>
      <c r="V40" t="s">
        <v>248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28</v>
      </c>
      <c r="G41" t="s">
        <v>250</v>
      </c>
      <c r="H41" s="1">
        <v>37658</v>
      </c>
      <c r="I41" s="1">
        <v>45132.52430664249</v>
      </c>
      <c r="J41" t="s">
        <v>251</v>
      </c>
      <c r="K41" t="s">
        <v>46</v>
      </c>
      <c r="L41" s="1">
        <v>37658</v>
      </c>
      <c r="M41" t="s">
        <v>252</v>
      </c>
      <c r="N41" t="s">
        <v>253</v>
      </c>
      <c r="P41" t="s">
        <v>254</v>
      </c>
      <c r="R41" t="s">
        <v>254</v>
      </c>
      <c r="S41" t="b">
        <v>0</v>
      </c>
      <c r="T41" s="1">
        <v>38353</v>
      </c>
      <c r="U41" s="2">
        <f>HYPERLINK("https://sbirkapp.gov.cz/detail/SPP6PHYVPI4PEVMI", "https://sbirkapp.gov.cz/detail/SPP6PHYVPI4PEVMI")</f>
        <v>0</v>
      </c>
      <c r="V41" t="s">
        <v>255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28</v>
      </c>
      <c r="G42" t="s">
        <v>257</v>
      </c>
      <c r="H42" s="1">
        <v>38177</v>
      </c>
      <c r="I42" s="1">
        <v>45072.43993237971</v>
      </c>
      <c r="J42" t="s">
        <v>258</v>
      </c>
      <c r="K42" t="s">
        <v>46</v>
      </c>
      <c r="L42" s="1">
        <v>38177</v>
      </c>
      <c r="M42" t="s">
        <v>198</v>
      </c>
      <c r="N42" t="s">
        <v>199</v>
      </c>
      <c r="P42" t="s">
        <v>259</v>
      </c>
      <c r="S42" t="b">
        <v>1</v>
      </c>
      <c r="U42" s="2">
        <f>HYPERLINK("https://sbirkapp.gov.cz/detail/SPPA7MR4A4U23V6C", "https://sbirkapp.gov.cz/detail/SPPA7MR4A4U23V6C")</f>
        <v>0</v>
      </c>
      <c r="V42" t="s">
        <v>260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262</v>
      </c>
      <c r="H43" s="1">
        <v>37967</v>
      </c>
      <c r="I43" s="1">
        <v>45072.4378138152</v>
      </c>
      <c r="J43" t="s">
        <v>263</v>
      </c>
      <c r="K43" t="s">
        <v>46</v>
      </c>
      <c r="L43" s="1">
        <v>37967</v>
      </c>
      <c r="M43" t="s">
        <v>264</v>
      </c>
      <c r="N43" t="s">
        <v>265</v>
      </c>
      <c r="R43" t="s">
        <v>266</v>
      </c>
      <c r="S43" t="b">
        <v>0</v>
      </c>
      <c r="T43" s="1">
        <v>38200</v>
      </c>
      <c r="U43" s="2">
        <f>HYPERLINK("https://sbirkapp.gov.cz/detail/SPPE7CSGTAJ3XYXW", "https://sbirkapp.gov.cz/detail/SPPE7CSGTAJ3XYXW")</f>
        <v>0</v>
      </c>
      <c r="V43" t="s">
        <v>267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268</v>
      </c>
      <c r="F44" t="s">
        <v>28</v>
      </c>
      <c r="G44" t="s">
        <v>269</v>
      </c>
      <c r="H44" s="1">
        <v>38021</v>
      </c>
      <c r="I44" s="1">
        <v>45072.41672997889</v>
      </c>
      <c r="J44" t="s">
        <v>270</v>
      </c>
      <c r="K44" t="s">
        <v>46</v>
      </c>
      <c r="L44" s="1">
        <v>38021</v>
      </c>
      <c r="M44" t="s">
        <v>174</v>
      </c>
      <c r="N44" t="s">
        <v>175</v>
      </c>
      <c r="R44" t="s">
        <v>271</v>
      </c>
      <c r="S44" t="b">
        <v>0</v>
      </c>
      <c r="T44" s="1">
        <v>45209</v>
      </c>
      <c r="U44" s="2">
        <f>HYPERLINK("https://sbirkapp.gov.cz/detail/SPPYHSPBIUWAN674", "https://sbirkapp.gov.cz/detail/SPPYHSPBIUWAN674")</f>
        <v>0</v>
      </c>
      <c r="V44" t="s">
        <v>272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273</v>
      </c>
      <c r="F45" t="s">
        <v>28</v>
      </c>
      <c r="G45" t="s">
        <v>274</v>
      </c>
      <c r="H45" s="1">
        <v>45056</v>
      </c>
      <c r="I45" s="1">
        <v>45057.39589640291</v>
      </c>
      <c r="J45" t="s">
        <v>275</v>
      </c>
      <c r="K45" t="s">
        <v>31</v>
      </c>
      <c r="M45" t="s">
        <v>276</v>
      </c>
      <c r="N45" t="s">
        <v>277</v>
      </c>
      <c r="P45" t="s">
        <v>278</v>
      </c>
      <c r="R45" t="s">
        <v>279</v>
      </c>
      <c r="S45" t="b">
        <v>0</v>
      </c>
      <c r="T45" s="1">
        <v>45289</v>
      </c>
      <c r="U45" s="2">
        <f>HYPERLINK("https://sbirkapp.gov.cz/detail/SPPMIQ5AWBU3KUHW", "https://sbirkapp.gov.cz/detail/SPPMIQ5AWBU3KUHW")</f>
        <v>0</v>
      </c>
      <c r="V45" t="s">
        <v>280</v>
      </c>
      <c r="W45">
        <v>3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281</v>
      </c>
      <c r="F46" t="s">
        <v>28</v>
      </c>
      <c r="G46" t="s">
        <v>274</v>
      </c>
      <c r="H46" s="1">
        <v>42733</v>
      </c>
      <c r="I46" s="1">
        <v>45057.38800719545</v>
      </c>
      <c r="J46" t="s">
        <v>282</v>
      </c>
      <c r="K46" t="s">
        <v>46</v>
      </c>
      <c r="L46" s="1">
        <v>42733</v>
      </c>
      <c r="M46" t="s">
        <v>276</v>
      </c>
      <c r="N46" t="s">
        <v>277</v>
      </c>
      <c r="R46" t="s">
        <v>283</v>
      </c>
      <c r="S46" t="b">
        <v>0</v>
      </c>
      <c r="T46" s="1">
        <v>45072</v>
      </c>
      <c r="U46" s="2">
        <f>HYPERLINK("https://sbirkapp.gov.cz/detail/SPPBZ76SEU7MJGFC", "https://sbirkapp.gov.cz/detail/SPPBZ76SEU7MJGFC")</f>
        <v>0</v>
      </c>
      <c r="V46" t="s">
        <v>284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285</v>
      </c>
      <c r="F47" t="s">
        <v>28</v>
      </c>
      <c r="G47" t="s">
        <v>286</v>
      </c>
      <c r="H47" s="1">
        <v>43819</v>
      </c>
      <c r="I47" s="1">
        <v>45040.40055248798</v>
      </c>
      <c r="J47" t="s">
        <v>287</v>
      </c>
      <c r="K47" t="s">
        <v>46</v>
      </c>
      <c r="L47" s="1">
        <v>43819</v>
      </c>
      <c r="M47" t="s">
        <v>32</v>
      </c>
      <c r="N47" t="s">
        <v>33</v>
      </c>
      <c r="R47" t="s">
        <v>288</v>
      </c>
      <c r="S47" t="b">
        <v>0</v>
      </c>
      <c r="T47" s="1">
        <v>45049</v>
      </c>
      <c r="U47" s="2">
        <f>HYPERLINK("https://sbirkapp.gov.cz/detail/SPPH7D6SOF7N5HZI", "https://sbirkapp.gov.cz/detail/SPPH7D6SOF7N5HZI")</f>
        <v>0</v>
      </c>
      <c r="V47" t="s">
        <v>289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290</v>
      </c>
      <c r="F48" t="s">
        <v>28</v>
      </c>
      <c r="G48" t="s">
        <v>286</v>
      </c>
      <c r="H48" s="1">
        <v>45028</v>
      </c>
      <c r="I48" s="1">
        <v>45034.53487787779</v>
      </c>
      <c r="J48" t="s">
        <v>291</v>
      </c>
      <c r="K48" t="s">
        <v>31</v>
      </c>
      <c r="M48" t="s">
        <v>32</v>
      </c>
      <c r="N48" t="s">
        <v>33</v>
      </c>
      <c r="P48" t="s">
        <v>292</v>
      </c>
      <c r="R48" t="s">
        <v>34</v>
      </c>
      <c r="S48" t="b">
        <v>0</v>
      </c>
      <c r="T48" s="1">
        <v>45292</v>
      </c>
      <c r="U48" s="2">
        <f>HYPERLINK("https://sbirkapp.gov.cz/detail/SPPIEMJFJCMCT3EE", "https://sbirkapp.gov.cz/detail/SPPIEMJFJCMCT3EE")</f>
        <v>0</v>
      </c>
      <c r="V48" t="s">
        <v>293</v>
      </c>
      <c r="W4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2026-05-13T02:35:02Z</dcterms:created>
  <dcterms:modified xsi:type="dcterms:W3CDTF">2026-05-13T02:35:02Z</dcterms:modified>
</cp:coreProperties>
</file>