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<sst xmlns="http://schemas.openxmlformats.org/spreadsheetml/2006/main" count="273" uniqueCount="133">
  <si>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</si>
  <si>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</si>
  <si>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</si>
  <si>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</si>
  <si>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</si>
  <si>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</si>
  <si>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</si>
  <si>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</si>
  <si>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</si>
  <si>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</si>
  <si>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</si>
  <si>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</si>
  <si>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</si>
  <si>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</si>
  <si>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</si>
  <si>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</si>
  <si>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</si>
  <si>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</si>
  <si>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</si>
  <si>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</si>
  <si>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</si>
  <si>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</si>
  <si>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</si>
  <si>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Velká Lečice</t>
  </si>
  <si>
    <t>00473901</t>
  </si>
  <si>
    <t>b7bas9w</t>
  </si>
  <si>
    <t>Středočeský kraj</t>
  </si>
  <si>
    <t>1/2026</t>
  </si>
  <si>
    <t>Obecně závazná vyhláška</t>
  </si>
  <si>
    <t>o stanovení školského obvodu spádové mateřské školy</t>
  </si>
  <si>
    <t>2026-07-09</t>
  </si>
  <si>
    <t>Běžný</t>
  </si>
  <si>
    <t>školské obvody - mateřské školy</t>
  </si>
  <si>
    <t>zákon č. 561/2004 Sb., školský zákon - § 179 odst. 3 a § 178 odst. 2 písm. c)</t>
  </si>
  <si>
    <t>1720405449</t>
  </si>
  <si>
    <t>5/2025</t>
  </si>
  <si>
    <t>o nočním klidu</t>
  </si>
  <si>
    <t>2025-12-31</t>
  </si>
  <si>
    <t>noční klid</t>
  </si>
  <si>
    <t>zákon č. 251/2016 Sb., o některých přestupcích - § 5 odst. 7</t>
  </si>
  <si>
    <t>1/2025: o nočním klidu</t>
  </si>
  <si>
    <t>1624255411</t>
  </si>
  <si>
    <t>4/2025</t>
  </si>
  <si>
    <t>kterou se stanovují pravidla pro pohyb psů na veřejném prostranství v obci Velká Lečice</t>
  </si>
  <si>
    <t>2025-06-19</t>
  </si>
  <si>
    <t>pohyb psů; veřejný pořádek - jiné</t>
  </si>
  <si>
    <t>zákon č. 246/1992 Sb., na ochranu zvířat proti týrání - § 24 odst. 2; zákon č. 128/2000 Sb., o obcích - § 10 písm. c) - jiné</t>
  </si>
  <si>
    <t>3/2025: kterou se stanovují pravidla pro pohyb psů na veřejném prostranství</t>
  </si>
  <si>
    <t>1534230376</t>
  </si>
  <si>
    <t>3/2025</t>
  </si>
  <si>
    <t>kterou se stanovují pravidla pro pohyb psů na veřejném prostranství</t>
  </si>
  <si>
    <t>2025-05-22</t>
  </si>
  <si>
    <t>4/2025: kterou se stanovují pravidla pro pohyb psů na veřejném prostranství v obci Velká Lečice</t>
  </si>
  <si>
    <t>1521267494</t>
  </si>
  <si>
    <t>2/2025</t>
  </si>
  <si>
    <t>Lečice o stanovení podmínek pro pořádání a průběh akcí typu technoparty a o zabezpečení místních záležitostí veřejného pořádku v souvislosti s jejich konáním</t>
  </si>
  <si>
    <t>veřejný pořádek - regulace akcí typu technoparty</t>
  </si>
  <si>
    <t>zákon č. 128/2000 Sb., o obcích - § 10 písm. b) - regulace akcí typu technoparty</t>
  </si>
  <si>
    <t>1/2014: o stanovení podmínek pro pořádání a průběh akcí typu technoparty a o zabezpečení místních záležitostí veřejného pořádku v souvislosti s jejich konáním</t>
  </si>
  <si>
    <t>1521262679</t>
  </si>
  <si>
    <t>1/2025</t>
  </si>
  <si>
    <t>2025-04-01</t>
  </si>
  <si>
    <t>1/2023: Obecně závazná vyhláška obce Velká Lečice o nočním klidu</t>
  </si>
  <si>
    <t>5/2025: o nočním klidu; 5/2025: o nočním klidu; 5/2025: o nočním klidu</t>
  </si>
  <si>
    <t>1490625334</t>
  </si>
  <si>
    <t>2/2024</t>
  </si>
  <si>
    <t xml:space="preserve">o stanovení obecního systému odpadového hospodářství </t>
  </si>
  <si>
    <t>2025-01-01</t>
  </si>
  <si>
    <t>systém odpadového hospodářství</t>
  </si>
  <si>
    <t>zákon č. 541/2020 Sb., o odpadech - § 59 odst. 4</t>
  </si>
  <si>
    <t>1/2022: Obecně závazná vyhláška obce Velká Lečice o stanovení obecního systému odpadového hospodářství</t>
  </si>
  <si>
    <t>1453136469</t>
  </si>
  <si>
    <t>2/2019</t>
  </si>
  <si>
    <t>o zabezpečení požární ochrany při akcích, kterých se zúčastňuje větší počet osob</t>
  </si>
  <si>
    <t>2020-01-01</t>
  </si>
  <si>
    <t>Dle přechodného ustanovení</t>
  </si>
  <si>
    <t>požární ochrana - podmínky při akcích</t>
  </si>
  <si>
    <t>zákon č. 133/1985 Sb., o požární ochraně - § 29 odst. 1 písm. o) bod 2</t>
  </si>
  <si>
    <t>1435029939</t>
  </si>
  <si>
    <t>1/2019</t>
  </si>
  <si>
    <t>požární řád obce</t>
  </si>
  <si>
    <t>požární ochrana - požární řád</t>
  </si>
  <si>
    <t>zákon č. 133/1985 Sb., o požární ochraně - § 29 odst. 1 písm. o) bod 1</t>
  </si>
  <si>
    <t>1435028661</t>
  </si>
  <si>
    <t>1/2014</t>
  </si>
  <si>
    <t>o stanovení podmínek pro pořádání a průběh akcí typu technoparty a o zabezpečení místních záležitostí veřejného pořádku v souvislosti s jejich konáním</t>
  </si>
  <si>
    <t>2014-11-06</t>
  </si>
  <si>
    <t>2/2025: Lečice o stanovení podmínek pro pořádání a průběh akcí typu technoparty a o zabezpečení místních záležitostí veřejného pořádku v souvislosti s jejich konáním</t>
  </si>
  <si>
    <t>1435027606</t>
  </si>
  <si>
    <t>1/2008</t>
  </si>
  <si>
    <t>VÝMAZ</t>
  </si>
  <si>
    <t>-</t>
  </si>
  <si>
    <t>1435024697</t>
  </si>
  <si>
    <t>1/2024</t>
  </si>
  <si>
    <t>o stanovení koeficientů daně z nemovitých věcí</t>
  </si>
  <si>
    <t>daň z nemovitých věcí - místní koeficient; daň z nemovitých věcí - místní koeficient</t>
  </si>
  <si>
    <t>zákon č. 338/1992 Sb., o dani z nemovitých věcí - § 12 odst. 1 písm. a) bod 1; zákon č. 338/1992 Sb., o dani z nemovitých věcí - § 12 odst. 1 písm. a) bod 4</t>
  </si>
  <si>
    <t>1417990944</t>
  </si>
  <si>
    <t>5/2023</t>
  </si>
  <si>
    <t>o místním poplatku za užívání veřejného prostranství</t>
  </si>
  <si>
    <t>2024-01-01</t>
  </si>
  <si>
    <t>místní poplatek za užívání veřejného prostranství</t>
  </si>
  <si>
    <t>zákon č. 565/1990 Sb., o místních poplatcích - § 14 - za užívání veřejného prostranství</t>
  </si>
  <si>
    <t>1283242895</t>
  </si>
  <si>
    <t>4/2023</t>
  </si>
  <si>
    <t>o místním poplatku ze vstupného</t>
  </si>
  <si>
    <t>místní poplatek ze vstupného</t>
  </si>
  <si>
    <t>zákon č. 565/1990 Sb., o místních poplatcích - § 14 - ze vstupného</t>
  </si>
  <si>
    <t>1283240666</t>
  </si>
  <si>
    <t>3/2023</t>
  </si>
  <si>
    <t>o místním poplatku ze psů</t>
  </si>
  <si>
    <t>místní poplatek ze psů</t>
  </si>
  <si>
    <t>zákon č. 565/1990 Sb., o místních poplatcích - § 14 - ze psů</t>
  </si>
  <si>
    <t>1283239512</t>
  </si>
  <si>
    <t>2/2023</t>
  </si>
  <si>
    <t>o místním poplatku za odkládání komunálního odpadu z nemovité věci</t>
  </si>
  <si>
    <t>místní poplatek za odkládání komunálního odpadu z nemovité věci</t>
  </si>
  <si>
    <t>zákon č. 565/1990 Sb., o místních poplatcích - § 14 - za odkládání komunálního odpadu z nemovité věci</t>
  </si>
  <si>
    <t>2/2022: Obecně závazná vyhláška obce Velká Lečice  o místním poplatku za odkládání komunálního odpadu z nemovité věci</t>
  </si>
  <si>
    <t>1283087860</t>
  </si>
  <si>
    <t>1/2023</t>
  </si>
  <si>
    <t>Obecně závazná vyhláška obce Velká Lečice o nočním klidu</t>
  </si>
  <si>
    <t>2023-07-01</t>
  </si>
  <si>
    <t>1202171458</t>
  </si>
  <si>
    <t>2/2022</t>
  </si>
  <si>
    <t>Obecně závazná vyhláška obce Velká Lečice  o místním poplatku za odkládání komunálního odpadu z nemovité věci</t>
  </si>
  <si>
    <t>2023-01-01</t>
  </si>
  <si>
    <t>2/2023: o místním poplatku za odkládání komunálního odpadu z nemovité věci</t>
  </si>
  <si>
    <t>1115028321</t>
  </si>
  <si>
    <t>1/2022</t>
  </si>
  <si>
    <t>Obecně závazná vyhláška obce Velká Lečice o stanovení obecního systému odpadového hospodářství</t>
  </si>
  <si>
    <t xml:space="preserve">2/2024: o stanovení obecního systému odpadového hospodářství </t>
  </si>
  <si>
    <t>1115009570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</si>
</sst>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20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9.7109375" customWidth="1"/>
    <col min="2" max="2" width="10.7109375" customWidth="1"/>
    <col min="3" max="3" width="9.7109375" customWidth="1"/>
    <col min="4" max="4" width="18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70.7109375" customWidth="1"/>
    <col min="14" max="14" width="70.7109375" customWidth="1"/>
    <col min="15" max="15" width="3.7109375" customWidth="1"/>
    <col min="16" max="16" width="70.7109375" customWidth="1"/>
    <col min="17" max="17" width="3.7109375" customWidth="1"/>
    <col min="18" max="18" width="70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46196</v>
      </c>
      <c r="I2" s="1">
        <v>46196.96266972509</v>
      </c>
      <c r="J2" t="s">
        <v>30</v>
      </c>
      <c r="K2" t="s">
        <v>31</v>
      </c>
      <c r="M2" t="s">
        <v>32</v>
      </c>
      <c r="N2" t="s">
        <v>33</v>
      </c>
      <c r="S2" t="b">
        <v>1</v>
      </c>
      <c r="U2" s="2">
        <f>HYPERLINK("https://sbirkapp.gov.cz/detail/SPP3VLU6RUNMSVMA", "https://sbirkapp.gov.cz/detail/SPP3VLU6RUNMSVMA")</f>
        <v>0</v>
      </c>
      <c r="V2" t="s">
        <v>34</v>
      </c>
      <c r="W2">
        <v>2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35</v>
      </c>
      <c r="F3" t="s">
        <v>28</v>
      </c>
      <c r="G3" t="s">
        <v>36</v>
      </c>
      <c r="H3" s="1">
        <v>46008</v>
      </c>
      <c r="I3" s="1">
        <v>46010.63063589606</v>
      </c>
      <c r="J3" t="s">
        <v>37</v>
      </c>
      <c r="K3" t="s">
        <v>31</v>
      </c>
      <c r="M3" t="s">
        <v>38</v>
      </c>
      <c r="N3" t="s">
        <v>39</v>
      </c>
      <c r="P3" t="s">
        <v>40</v>
      </c>
      <c r="S3" t="b">
        <v>1</v>
      </c>
      <c r="U3" s="2">
        <f>HYPERLINK("https://sbirkapp.gov.cz/detail/SPP57E6ZDFHCX3S6", "https://sbirkapp.gov.cz/detail/SPP57E6ZDFHCX3S6")</f>
        <v>0</v>
      </c>
      <c r="V3" t="s">
        <v>41</v>
      </c>
      <c r="W3">
        <v>3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42</v>
      </c>
      <c r="F4" t="s">
        <v>28</v>
      </c>
      <c r="G4" t="s">
        <v>43</v>
      </c>
      <c r="H4" s="1">
        <v>45804</v>
      </c>
      <c r="I4" s="1">
        <v>45812.44986310857</v>
      </c>
      <c r="J4" t="s">
        <v>44</v>
      </c>
      <c r="K4" t="s">
        <v>31</v>
      </c>
      <c r="M4" t="s">
        <v>45</v>
      </c>
      <c r="N4" t="s">
        <v>46</v>
      </c>
      <c r="P4" t="s">
        <v>47</v>
      </c>
      <c r="S4" t="b">
        <v>1</v>
      </c>
      <c r="U4" s="2">
        <f>HYPERLINK("https://sbirkapp.gov.cz/detail/SPPCPJY7M74J23O2", "https://sbirkapp.gov.cz/detail/SPPCPJY7M74J23O2")</f>
        <v>0</v>
      </c>
      <c r="V4" t="s">
        <v>48</v>
      </c>
      <c r="W4">
        <v>1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49</v>
      </c>
      <c r="F5" t="s">
        <v>28</v>
      </c>
      <c r="G5" t="s">
        <v>50</v>
      </c>
      <c r="H5" s="1">
        <v>45776</v>
      </c>
      <c r="I5" s="1">
        <v>45784.64601564705</v>
      </c>
      <c r="J5" t="s">
        <v>51</v>
      </c>
      <c r="K5" t="s">
        <v>31</v>
      </c>
      <c r="M5" t="s">
        <v>45</v>
      </c>
      <c r="N5" t="s">
        <v>46</v>
      </c>
      <c r="R5" t="s">
        <v>52</v>
      </c>
      <c r="S5" t="b">
        <v>0</v>
      </c>
      <c r="T5" s="1">
        <v>45827</v>
      </c>
      <c r="U5" s="2">
        <f>HYPERLINK("https://sbirkapp.gov.cz/detail/SPPJ5PZKR7TDZK2M", "https://sbirkapp.gov.cz/detail/SPPJ5PZKR7TDZK2M")</f>
        <v>0</v>
      </c>
      <c r="V5" t="s">
        <v>53</v>
      </c>
      <c r="W5">
        <v>2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54</v>
      </c>
      <c r="F6" t="s">
        <v>28</v>
      </c>
      <c r="G6" t="s">
        <v>55</v>
      </c>
      <c r="H6" s="1">
        <v>45776</v>
      </c>
      <c r="I6" s="1">
        <v>45784.64182415241</v>
      </c>
      <c r="J6" t="s">
        <v>51</v>
      </c>
      <c r="K6" t="s">
        <v>31</v>
      </c>
      <c r="M6" t="s">
        <v>56</v>
      </c>
      <c r="N6" t="s">
        <v>57</v>
      </c>
      <c r="P6" t="s">
        <v>58</v>
      </c>
      <c r="S6" t="b">
        <v>1</v>
      </c>
      <c r="U6" s="2">
        <f>HYPERLINK("https://sbirkapp.gov.cz/detail/SPP2Z5IFPTHDBMSO", "https://sbirkapp.gov.cz/detail/SPP2Z5IFPTHDBMSO")</f>
        <v>0</v>
      </c>
      <c r="V6" t="s">
        <v>59</v>
      </c>
      <c r="W6">
        <v>1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60</v>
      </c>
      <c r="F7" t="s">
        <v>28</v>
      </c>
      <c r="G7" t="s">
        <v>36</v>
      </c>
      <c r="H7" s="1">
        <v>45721</v>
      </c>
      <c r="I7" s="1">
        <v>45723.39607595029</v>
      </c>
      <c r="J7" t="s">
        <v>61</v>
      </c>
      <c r="K7" t="s">
        <v>31</v>
      </c>
      <c r="M7" t="s">
        <v>38</v>
      </c>
      <c r="N7" t="s">
        <v>39</v>
      </c>
      <c r="P7" t="s">
        <v>62</v>
      </c>
      <c r="R7" t="s">
        <v>63</v>
      </c>
      <c r="S7" t="b">
        <v>0</v>
      </c>
      <c r="T7" s="1">
        <v>46022</v>
      </c>
      <c r="U7" s="2">
        <f>HYPERLINK("https://sbirkapp.gov.cz/detail/SPP2LUFHTZGYCKOU", "https://sbirkapp.gov.cz/detail/SPP2LUFHTZGYCKOU")</f>
        <v>0</v>
      </c>
      <c r="V7" t="s">
        <v>64</v>
      </c>
      <c r="W7">
        <v>1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65</v>
      </c>
      <c r="F8" t="s">
        <v>28</v>
      </c>
      <c r="G8" t="s">
        <v>66</v>
      </c>
      <c r="H8" s="1">
        <v>45638</v>
      </c>
      <c r="I8" s="1">
        <v>45642.56409894534</v>
      </c>
      <c r="J8" t="s">
        <v>67</v>
      </c>
      <c r="K8" t="s">
        <v>31</v>
      </c>
      <c r="M8" t="s">
        <v>68</v>
      </c>
      <c r="N8" t="s">
        <v>69</v>
      </c>
      <c r="P8" t="s">
        <v>70</v>
      </c>
      <c r="S8" t="b">
        <v>1</v>
      </c>
      <c r="U8" s="2">
        <f>HYPERLINK("https://sbirkapp.gov.cz/detail/SPPSGC7W3IYXB7T2", "https://sbirkapp.gov.cz/detail/SPPSGC7W3IYXB7T2")</f>
        <v>0</v>
      </c>
      <c r="V8" t="s">
        <v>71</v>
      </c>
      <c r="W8">
        <v>1</v>
      </c>
    </row>
    <row r="9" spans="1:23">
      <c r="A9" t="s">
        <v>23</v>
      </c>
      <c r="B9" t="s">
        <v>24</v>
      </c>
      <c r="C9" t="s">
        <v>25</v>
      </c>
      <c r="D9" t="s">
        <v>26</v>
      </c>
      <c r="E9" t="s">
        <v>72</v>
      </c>
      <c r="F9" t="s">
        <v>28</v>
      </c>
      <c r="G9" t="s">
        <v>73</v>
      </c>
      <c r="H9" s="1">
        <v>43812</v>
      </c>
      <c r="I9" s="1">
        <v>45601.84890808663</v>
      </c>
      <c r="J9" t="s">
        <v>74</v>
      </c>
      <c r="K9" t="s">
        <v>75</v>
      </c>
      <c r="L9" s="1">
        <v>43817</v>
      </c>
      <c r="M9" t="s">
        <v>76</v>
      </c>
      <c r="N9" t="s">
        <v>77</v>
      </c>
      <c r="S9" t="b">
        <v>1</v>
      </c>
      <c r="U9" s="2">
        <f>HYPERLINK("https://sbirkapp.gov.cz/detail/SPPXFDQHFWTEU3RS", "https://sbirkapp.gov.cz/detail/SPPXFDQHFWTEU3RS")</f>
        <v>0</v>
      </c>
      <c r="V9" t="s">
        <v>78</v>
      </c>
      <c r="W9">
        <v>1</v>
      </c>
    </row>
    <row r="10" spans="1:23">
      <c r="A10" t="s">
        <v>23</v>
      </c>
      <c r="B10" t="s">
        <v>24</v>
      </c>
      <c r="C10" t="s">
        <v>25</v>
      </c>
      <c r="D10" t="s">
        <v>26</v>
      </c>
      <c r="E10" t="s">
        <v>79</v>
      </c>
      <c r="F10" t="s">
        <v>28</v>
      </c>
      <c r="G10" t="s">
        <v>80</v>
      </c>
      <c r="H10" s="1">
        <v>43812</v>
      </c>
      <c r="I10" s="1">
        <v>45601.846735643</v>
      </c>
      <c r="J10" t="s">
        <v>74</v>
      </c>
      <c r="K10" t="s">
        <v>75</v>
      </c>
      <c r="L10" s="1">
        <v>43817</v>
      </c>
      <c r="M10" t="s">
        <v>81</v>
      </c>
      <c r="N10" t="s">
        <v>82</v>
      </c>
      <c r="S10" t="b">
        <v>1</v>
      </c>
      <c r="U10" s="2">
        <f>HYPERLINK("https://sbirkapp.gov.cz/detail/SPP3OP3UICWJNUKE", "https://sbirkapp.gov.cz/detail/SPP3OP3UICWJNUKE")</f>
        <v>0</v>
      </c>
      <c r="V10" t="s">
        <v>83</v>
      </c>
      <c r="W10">
        <v>1</v>
      </c>
    </row>
    <row r="11" spans="1:23">
      <c r="A11" t="s">
        <v>23</v>
      </c>
      <c r="B11" t="s">
        <v>24</v>
      </c>
      <c r="C11" t="s">
        <v>25</v>
      </c>
      <c r="D11" t="s">
        <v>26</v>
      </c>
      <c r="E11" t="s">
        <v>84</v>
      </c>
      <c r="F11" t="s">
        <v>28</v>
      </c>
      <c r="G11" t="s">
        <v>85</v>
      </c>
      <c r="H11" s="1">
        <v>41947</v>
      </c>
      <c r="I11" s="1">
        <v>45601.84492900009</v>
      </c>
      <c r="J11" t="s">
        <v>86</v>
      </c>
      <c r="K11" t="s">
        <v>75</v>
      </c>
      <c r="L11" s="1">
        <v>41949</v>
      </c>
      <c r="M11" t="s">
        <v>56</v>
      </c>
      <c r="N11" t="s">
        <v>57</v>
      </c>
      <c r="R11" t="s">
        <v>87</v>
      </c>
      <c r="S11" t="b">
        <v>0</v>
      </c>
      <c r="T11" s="1">
        <v>45799</v>
      </c>
      <c r="U11" s="2">
        <f>HYPERLINK("https://sbirkapp.gov.cz/detail/SPP3E5K3A4U2VKG6", "https://sbirkapp.gov.cz/detail/SPP3E5K3A4U2VKG6")</f>
        <v>0</v>
      </c>
      <c r="V11" t="s">
        <v>88</v>
      </c>
      <c r="W11">
        <v>2</v>
      </c>
    </row>
    <row r="12" spans="1:23">
      <c r="A12" t="s">
        <v>23</v>
      </c>
      <c r="B12" t="s">
        <v>24</v>
      </c>
      <c r="C12" t="s">
        <v>25</v>
      </c>
      <c r="D12" t="s">
        <v>26</v>
      </c>
      <c r="E12" t="s">
        <v>89</v>
      </c>
      <c r="F12" t="s">
        <v>90</v>
      </c>
      <c r="G12" t="s">
        <v>91</v>
      </c>
      <c r="H12" t="s">
        <v>91</v>
      </c>
      <c r="I12" t="s">
        <v>91</v>
      </c>
      <c r="J12" t="s">
        <v>91</v>
      </c>
      <c r="K12" t="s">
        <v>91</v>
      </c>
      <c r="L12" t="s">
        <v>91</v>
      </c>
      <c r="M12" t="s">
        <v>91</v>
      </c>
      <c r="N12" t="s">
        <v>91</v>
      </c>
      <c r="O12" t="s">
        <v>91</v>
      </c>
      <c r="P12" t="s">
        <v>91</v>
      </c>
      <c r="Q12" t="s">
        <v>91</v>
      </c>
      <c r="R12" t="s">
        <v>91</v>
      </c>
      <c r="S12" t="s">
        <v>91</v>
      </c>
      <c r="T12" t="s">
        <v>91</v>
      </c>
      <c r="U12" t="s">
        <v>91</v>
      </c>
      <c r="V12" t="s">
        <v>92</v>
      </c>
      <c r="W12">
        <v>1</v>
      </c>
    </row>
    <row r="13" spans="1:23">
      <c r="A13" t="s">
        <v>23</v>
      </c>
      <c r="B13" t="s">
        <v>24</v>
      </c>
      <c r="C13" t="s">
        <v>25</v>
      </c>
      <c r="D13" t="s">
        <v>26</v>
      </c>
      <c r="E13" t="s">
        <v>93</v>
      </c>
      <c r="F13" t="s">
        <v>28</v>
      </c>
      <c r="G13" t="s">
        <v>94</v>
      </c>
      <c r="H13" s="1">
        <v>45561</v>
      </c>
      <c r="I13" s="1">
        <v>45562.44329885256</v>
      </c>
      <c r="J13" t="s">
        <v>67</v>
      </c>
      <c r="K13" t="s">
        <v>31</v>
      </c>
      <c r="M13" t="s">
        <v>95</v>
      </c>
      <c r="N13" t="s">
        <v>96</v>
      </c>
      <c r="S13" t="b">
        <v>1</v>
      </c>
      <c r="U13" s="2">
        <f>HYPERLINK("https://sbirkapp.gov.cz/detail/SPPBMLNF5XSYSC3Y", "https://sbirkapp.gov.cz/detail/SPPBMLNF5XSYSC3Y")</f>
        <v>0</v>
      </c>
      <c r="V13" t="s">
        <v>97</v>
      </c>
      <c r="W13">
        <v>1</v>
      </c>
    </row>
    <row r="14" spans="1:23">
      <c r="A14" t="s">
        <v>23</v>
      </c>
      <c r="B14" t="s">
        <v>24</v>
      </c>
      <c r="C14" t="s">
        <v>25</v>
      </c>
      <c r="D14" t="s">
        <v>26</v>
      </c>
      <c r="E14" t="s">
        <v>98</v>
      </c>
      <c r="F14" t="s">
        <v>28</v>
      </c>
      <c r="G14" t="s">
        <v>99</v>
      </c>
      <c r="H14" s="1">
        <v>45260</v>
      </c>
      <c r="I14" s="1">
        <v>45268.78676106384</v>
      </c>
      <c r="J14" t="s">
        <v>100</v>
      </c>
      <c r="K14" t="s">
        <v>31</v>
      </c>
      <c r="M14" t="s">
        <v>101</v>
      </c>
      <c r="N14" t="s">
        <v>102</v>
      </c>
      <c r="S14" t="b">
        <v>1</v>
      </c>
      <c r="U14" s="2">
        <f>HYPERLINK("https://sbirkapp.gov.cz/detail/SPPWNFRAFPTHV64M", "https://sbirkapp.gov.cz/detail/SPPWNFRAFPTHV64M")</f>
        <v>0</v>
      </c>
      <c r="V14" t="s">
        <v>103</v>
      </c>
      <c r="W14">
        <v>1</v>
      </c>
    </row>
    <row r="15" spans="1:23">
      <c r="A15" t="s">
        <v>23</v>
      </c>
      <c r="B15" t="s">
        <v>24</v>
      </c>
      <c r="C15" t="s">
        <v>25</v>
      </c>
      <c r="D15" t="s">
        <v>26</v>
      </c>
      <c r="E15" t="s">
        <v>104</v>
      </c>
      <c r="F15" t="s">
        <v>28</v>
      </c>
      <c r="G15" t="s">
        <v>105</v>
      </c>
      <c r="H15" s="1">
        <v>45260</v>
      </c>
      <c r="I15" s="1">
        <v>45268.77937240378</v>
      </c>
      <c r="J15" t="s">
        <v>100</v>
      </c>
      <c r="K15" t="s">
        <v>31</v>
      </c>
      <c r="M15" t="s">
        <v>106</v>
      </c>
      <c r="N15" t="s">
        <v>107</v>
      </c>
      <c r="S15" t="b">
        <v>1</v>
      </c>
      <c r="U15" s="2">
        <f>HYPERLINK("https://sbirkapp.gov.cz/detail/SPPUCUCC5OZAZX5U", "https://sbirkapp.gov.cz/detail/SPPUCUCC5OZAZX5U")</f>
        <v>0</v>
      </c>
      <c r="V15" t="s">
        <v>108</v>
      </c>
      <c r="W15">
        <v>1</v>
      </c>
    </row>
    <row r="16" spans="1:23">
      <c r="A16" t="s">
        <v>23</v>
      </c>
      <c r="B16" t="s">
        <v>24</v>
      </c>
      <c r="C16" t="s">
        <v>25</v>
      </c>
      <c r="D16" t="s">
        <v>26</v>
      </c>
      <c r="E16" t="s">
        <v>109</v>
      </c>
      <c r="F16" t="s">
        <v>28</v>
      </c>
      <c r="G16" t="s">
        <v>110</v>
      </c>
      <c r="H16" s="1">
        <v>45260</v>
      </c>
      <c r="I16" s="1">
        <v>45268.77564669986</v>
      </c>
      <c r="J16" t="s">
        <v>100</v>
      </c>
      <c r="K16" t="s">
        <v>31</v>
      </c>
      <c r="M16" t="s">
        <v>111</v>
      </c>
      <c r="N16" t="s">
        <v>112</v>
      </c>
      <c r="S16" t="b">
        <v>1</v>
      </c>
      <c r="U16" s="2">
        <f>HYPERLINK("https://sbirkapp.gov.cz/detail/SPPUDA5FUYE7OBA4", "https://sbirkapp.gov.cz/detail/SPPUDA5FUYE7OBA4")</f>
        <v>0</v>
      </c>
      <c r="V16" t="s">
        <v>113</v>
      </c>
      <c r="W16">
        <v>1</v>
      </c>
    </row>
    <row r="17" spans="1:23">
      <c r="A17" t="s">
        <v>23</v>
      </c>
      <c r="B17" t="s">
        <v>24</v>
      </c>
      <c r="C17" t="s">
        <v>25</v>
      </c>
      <c r="D17" t="s">
        <v>26</v>
      </c>
      <c r="E17" t="s">
        <v>114</v>
      </c>
      <c r="F17" t="s">
        <v>28</v>
      </c>
      <c r="G17" t="s">
        <v>115</v>
      </c>
      <c r="H17" s="1">
        <v>45260</v>
      </c>
      <c r="I17" s="1">
        <v>45268.52301583591</v>
      </c>
      <c r="J17" t="s">
        <v>100</v>
      </c>
      <c r="K17" t="s">
        <v>31</v>
      </c>
      <c r="M17" t="s">
        <v>116</v>
      </c>
      <c r="N17" t="s">
        <v>117</v>
      </c>
      <c r="P17" t="s">
        <v>118</v>
      </c>
      <c r="S17" t="b">
        <v>1</v>
      </c>
      <c r="U17" s="2">
        <f>HYPERLINK("https://sbirkapp.gov.cz/detail/SPPMOPBK3V7QTSCA", "https://sbirkapp.gov.cz/detail/SPPMOPBK3V7QTSCA")</f>
        <v>0</v>
      </c>
      <c r="V17" t="s">
        <v>119</v>
      </c>
      <c r="W17">
        <v>1</v>
      </c>
    </row>
    <row r="18" spans="1:23">
      <c r="A18" t="s">
        <v>23</v>
      </c>
      <c r="B18" t="s">
        <v>24</v>
      </c>
      <c r="C18" t="s">
        <v>25</v>
      </c>
      <c r="D18" t="s">
        <v>26</v>
      </c>
      <c r="E18" t="s">
        <v>120</v>
      </c>
      <c r="F18" t="s">
        <v>28</v>
      </c>
      <c r="G18" t="s">
        <v>121</v>
      </c>
      <c r="H18" s="1">
        <v>45077</v>
      </c>
      <c r="I18" s="1">
        <v>45089.67409257172</v>
      </c>
      <c r="J18" t="s">
        <v>122</v>
      </c>
      <c r="K18" t="s">
        <v>31</v>
      </c>
      <c r="M18" t="s">
        <v>38</v>
      </c>
      <c r="N18" t="s">
        <v>39</v>
      </c>
      <c r="R18" t="s">
        <v>40</v>
      </c>
      <c r="S18" t="b">
        <v>0</v>
      </c>
      <c r="T18" s="1">
        <v>45748</v>
      </c>
      <c r="U18" s="2">
        <f>HYPERLINK("https://sbirkapp.gov.cz/detail/SPP2J7IZEZW4YIEU", "https://sbirkapp.gov.cz/detail/SPP2J7IZEZW4YIEU")</f>
        <v>0</v>
      </c>
      <c r="V18" t="s">
        <v>123</v>
      </c>
      <c r="W18">
        <v>2</v>
      </c>
    </row>
    <row r="19" spans="1:23">
      <c r="A19" t="s">
        <v>23</v>
      </c>
      <c r="B19" t="s">
        <v>24</v>
      </c>
      <c r="C19" t="s">
        <v>25</v>
      </c>
      <c r="D19" t="s">
        <v>26</v>
      </c>
      <c r="E19" t="s">
        <v>124</v>
      </c>
      <c r="F19" t="s">
        <v>28</v>
      </c>
      <c r="G19" t="s">
        <v>125</v>
      </c>
      <c r="H19" s="1">
        <v>44904</v>
      </c>
      <c r="I19" s="1">
        <v>44907.61074593956</v>
      </c>
      <c r="J19" t="s">
        <v>126</v>
      </c>
      <c r="K19" t="s">
        <v>31</v>
      </c>
      <c r="M19" t="s">
        <v>116</v>
      </c>
      <c r="N19" t="s">
        <v>117</v>
      </c>
      <c r="R19" t="s">
        <v>127</v>
      </c>
      <c r="S19" t="b">
        <v>0</v>
      </c>
      <c r="T19" s="1">
        <v>45292</v>
      </c>
      <c r="U19" s="2">
        <f>HYPERLINK("https://sbirkapp.gov.cz/detail/SPP2UJFUNQQLQP5W", "https://sbirkapp.gov.cz/detail/SPP2UJFUNQQLQP5W")</f>
        <v>0</v>
      </c>
      <c r="V19" t="s">
        <v>128</v>
      </c>
      <c r="W19">
        <v>1</v>
      </c>
    </row>
    <row r="20" spans="1:23">
      <c r="A20" t="s">
        <v>23</v>
      </c>
      <c r="B20" t="s">
        <v>24</v>
      </c>
      <c r="C20" t="s">
        <v>25</v>
      </c>
      <c r="D20" t="s">
        <v>26</v>
      </c>
      <c r="E20" t="s">
        <v>129</v>
      </c>
      <c r="F20" t="s">
        <v>28</v>
      </c>
      <c r="G20" t="s">
        <v>130</v>
      </c>
      <c r="H20" s="1">
        <v>44904</v>
      </c>
      <c r="I20" s="1">
        <v>44907.5909761616</v>
      </c>
      <c r="J20" t="s">
        <v>126</v>
      </c>
      <c r="K20" t="s">
        <v>31</v>
      </c>
      <c r="M20" t="s">
        <v>68</v>
      </c>
      <c r="N20" t="s">
        <v>69</v>
      </c>
      <c r="R20" t="s">
        <v>131</v>
      </c>
      <c r="S20" t="b">
        <v>0</v>
      </c>
      <c r="T20" s="1">
        <v>45658</v>
      </c>
      <c r="U20" s="2">
        <f>HYPERLINK("https://sbirkapp.gov.cz/detail/SPP6ZCBAFZE7SLEM", "https://sbirkapp.gov.cz/detail/SPP6ZCBAFZE7SLEM")</f>
        <v>0</v>
      </c>
      <c r="V20" t="s">
        <v>132</v>
      </c>
      <c r="W20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2026-08-16T05:09:17Z</dcterms:created>
  <dcterms:modified xsi:type="dcterms:W3CDTF">2026-08-16T05:09:17Z</dcterms:modified>
</cp:coreProperties>
</file>