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<sst xmlns="http://schemas.openxmlformats.org/spreadsheetml/2006/main" count="631" uniqueCount="273">
  <si>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</si>
  <si>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</si>
  <si>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</si>
  <si>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</si>
  <si>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</si>
  <si>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</si>
  <si>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</si>
  <si>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</si>
  <si>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</si>
  <si>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</si>
  <si>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</si>
  <si>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</si>
  <si>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</si>
  <si>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</si>
  <si>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</si>
  <si>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</si>
  <si>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</si>
  <si>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</si>
  <si>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</si>
  <si>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</si>
  <si>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</si>
  <si>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</si>
  <si>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</si>
  <si>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Dobříš</t>
  </si>
  <si>
    <t>00242098</t>
  </si>
  <si>
    <t>pnxbx8u</t>
  </si>
  <si>
    <t>Středočeský kraj</t>
  </si>
  <si>
    <t>1/2026</t>
  </si>
  <si>
    <t>Obecně závazná vyhláška</t>
  </si>
  <si>
    <t>o nočním klidu</t>
  </si>
  <si>
    <t>2026-05-02</t>
  </si>
  <si>
    <t>Běžný</t>
  </si>
  <si>
    <t>noční klid</t>
  </si>
  <si>
    <t>zákon č. 251/2016 Sb., o některých přestupcích - § 5 odst. 7</t>
  </si>
  <si>
    <t>2/2025: o nočním klidu</t>
  </si>
  <si>
    <t>1681680619</t>
  </si>
  <si>
    <t>5/2025</t>
  </si>
  <si>
    <t>kterou se mění obecně závazná vyhláška o regulaci hlučných činností a používání zábavní pyrotechniky  ze dne 1. dubna 2025</t>
  </si>
  <si>
    <t>2025-12-01</t>
  </si>
  <si>
    <t>pyrotechnické výrobky</t>
  </si>
  <si>
    <t>zákon č. 206/2015 Sb., zákon o pyrotechnice - § 35c</t>
  </si>
  <si>
    <t xml:space="preserve">1/2025: o regulaci hlučných činností a používání zábavní pyrotechniky </t>
  </si>
  <si>
    <t>1599323958</t>
  </si>
  <si>
    <t>4/2025</t>
  </si>
  <si>
    <t>Nařízení</t>
  </si>
  <si>
    <t>kterým se ruší nařízení města č. 1/2021 o stanovení maximální ceny za pronájem hrobového místa, hřbitovní služby a pronájem smuteční obřadní síně</t>
  </si>
  <si>
    <t>2025-10-16</t>
  </si>
  <si>
    <t>zrušovací</t>
  </si>
  <si>
    <t>ústavní zákon č. 1/1993 Sb., Ústava České republiky - čl. 79 odst. 3 - zrušovací nařízení</t>
  </si>
  <si>
    <t>1585507243</t>
  </si>
  <si>
    <t>3/2025</t>
  </si>
  <si>
    <t>kterou se mění obecně závazná vyhláška o regulaci hlučných činností a používání zábavní pyrotechniky</t>
  </si>
  <si>
    <t>2025-09-27</t>
  </si>
  <si>
    <t>veřejný pořádek - hlučné činnosti; veřejný pořádek - pyrotechnika</t>
  </si>
  <si>
    <t>zákon č. 128/2000 Sb., o obcích - § 10 písm. a) - hlučné činnosti; zákon č. 128/2000 Sb., o obcích - § 10 písm. a) - pyrotechnika</t>
  </si>
  <si>
    <t>1577109392</t>
  </si>
  <si>
    <t>2/2025</t>
  </si>
  <si>
    <t>2025-04-18</t>
  </si>
  <si>
    <t>11/2023: o nočním klidu</t>
  </si>
  <si>
    <t>1/2026: o nočním klidu</t>
  </si>
  <si>
    <t>1504437380</t>
  </si>
  <si>
    <t>1/2025</t>
  </si>
  <si>
    <t xml:space="preserve">o regulaci hlučných činností a používání zábavní pyrotechniky </t>
  </si>
  <si>
    <t xml:space="preserve">12/2021: o regulaci hlučných činností a používání zábavní pyrotechniky </t>
  </si>
  <si>
    <t>3/2025: kterou se mění obecně závazná vyhláška o regulaci hlučných činností a používání zábavní pyrotechniky; 5/2025: kterou se mění obecně závazná vyhláška o regulaci hlučných činností a používání zábavní pyrotechniky  ze dne 1. dubna 2025</t>
  </si>
  <si>
    <t>1504434618</t>
  </si>
  <si>
    <t>1/2024</t>
  </si>
  <si>
    <t>o stanovení místního koeficientu pro město</t>
  </si>
  <si>
    <t>2025-01-01</t>
  </si>
  <si>
    <t>daň z nemovitých věcí - místní koeficient</t>
  </si>
  <si>
    <t>zákon č. 338/1992 Sb., o dani z nemovitých věcí - § 12 odst. 1 písm. a) bod 1</t>
  </si>
  <si>
    <t xml:space="preserve">2/2023: o stanovení místního koeficientu pro výpočet daně z nemovitých věcí </t>
  </si>
  <si>
    <t>1378953466</t>
  </si>
  <si>
    <t>12/2023</t>
  </si>
  <si>
    <t xml:space="preserve">o zákazu konzumace alkoholických nápojů na některých veřejně přístupných místech ve městě Dobříši </t>
  </si>
  <si>
    <t>2024-01-01</t>
  </si>
  <si>
    <t>alkohol - zákaz konzumace</t>
  </si>
  <si>
    <t>zákon č. 65/2017 Sb., o ochraně zdraví před škodlivými účinky návykových látek - § 17 odst. 2 písm. a)</t>
  </si>
  <si>
    <t xml:space="preserve">10/2021: o zákazu konzumace alkoholických nápojů na některých veřejně přístupných místech ve městě Dobříši </t>
  </si>
  <si>
    <t>1286288878</t>
  </si>
  <si>
    <t>11/2023</t>
  </si>
  <si>
    <t>2023-12-05</t>
  </si>
  <si>
    <t>5/2023: o nočním klidu</t>
  </si>
  <si>
    <t>1274129124</t>
  </si>
  <si>
    <t>10/2023</t>
  </si>
  <si>
    <t>o místním poplatku ze psů</t>
  </si>
  <si>
    <t>místní poplatek ze psů</t>
  </si>
  <si>
    <t>zákon č. 565/1990 Sb., o místních poplatcích - § 14 - ze psů</t>
  </si>
  <si>
    <t>7/2019: o místním poplatku ze psů</t>
  </si>
  <si>
    <t>1274123121</t>
  </si>
  <si>
    <t>9/2023</t>
  </si>
  <si>
    <t>o místním poplatku z pobytu</t>
  </si>
  <si>
    <t>místní poplatek z pobytu</t>
  </si>
  <si>
    <t>zákon č. 565/1990 Sb., o místních poplatcích - § 14 - z pobytu</t>
  </si>
  <si>
    <t>2/2021: o místním poplatku z pobytu</t>
  </si>
  <si>
    <t>1274119952</t>
  </si>
  <si>
    <t>8/2023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</si>
  <si>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</si>
  <si>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</si>
  <si>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</si>
  <si>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9/2019: o místním poplatku za užívání veřejného prostranství</t>
  </si>
  <si>
    <t>1274074675</t>
  </si>
  <si>
    <t>7/2023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</si>
  <si>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</si>
  <si>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</si>
  <si>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</si>
  <si>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5/2022: Obecně závazná vyhláška o místním poplatku za obecní systém odpadového hospodářství</t>
  </si>
  <si>
    <t>1274060501</t>
  </si>
  <si>
    <t>6/2023</t>
  </si>
  <si>
    <t xml:space="preserve">o stanovení obecního systému odpadového hospodářství </t>
  </si>
  <si>
    <t>systém odpadového hospodářství</t>
  </si>
  <si>
    <t>zákon č. 541/2020 Sb., o odpadech - § 59 odst. 4</t>
  </si>
  <si>
    <t xml:space="preserve">1/2023: Obecně závazná vyhláška  o stanovení obecního systému odpadového hospodářství </t>
  </si>
  <si>
    <t>1274039514</t>
  </si>
  <si>
    <t>5/2023</t>
  </si>
  <si>
    <t>2023-07-08</t>
  </si>
  <si>
    <t>1/2022: Obecně závazná vyhláška města Dobříš č. 1/2022 o nočním klidu</t>
  </si>
  <si>
    <t>1207203795</t>
  </si>
  <si>
    <t>4/2023</t>
  </si>
  <si>
    <t xml:space="preserve">o omezení provozní doby hostinských provozoven </t>
  </si>
  <si>
    <t>veřejný pořádek - provozní doba hostinských zařízení</t>
  </si>
  <si>
    <t>zákon č. 128/2000 Sb., o obcích - § 10 písm. a) - provozní doba hostinských zařízení</t>
  </si>
  <si>
    <t xml:space="preserve">7/2020: o omezení provozní doby hostinských provozoven </t>
  </si>
  <si>
    <t>1207198538</t>
  </si>
  <si>
    <t>3/2023</t>
  </si>
  <si>
    <t>o zrušení obecně závazné vyhlášky č. 10/2019, o místním poplatku ze vstupného</t>
  </si>
  <si>
    <t>ústavní zákon č. 1/1993 Sb., Ústava České republiky - čl. 104 odst. 3 - zrušovací OZV</t>
  </si>
  <si>
    <t xml:space="preserve">10/2019: o místním poplatku ze vstupného </t>
  </si>
  <si>
    <t>1207192107</t>
  </si>
  <si>
    <t>2/2023</t>
  </si>
  <si>
    <t xml:space="preserve">o stanovení místního koeficientu pro výpočet daně z nemovitých věcí </t>
  </si>
  <si>
    <t>zákon č. 338/1992 Sb., o dani z nemovitých věcí - § 12</t>
  </si>
  <si>
    <t>4/1998: o stanovení koeficientu pro daň z nemovitosti u staveb pro individuální rekreaci a rodinných domů využívaných pro individuální rekreaci</t>
  </si>
  <si>
    <t>1/2024: o stanovení místního koeficientu pro město</t>
  </si>
  <si>
    <t>1207186234</t>
  </si>
  <si>
    <t>1/2023</t>
  </si>
  <si>
    <t xml:space="preserve">Obecně závazná vyhláška  o stanovení obecního systému odpadového hospodářství </t>
  </si>
  <si>
    <t>2023-05-12</t>
  </si>
  <si>
    <t xml:space="preserve">8/2021: o stanovení obecního systému odpadového hospodářství </t>
  </si>
  <si>
    <t xml:space="preserve">6/2023: o stanovení obecního systému odpadového hospodářství </t>
  </si>
  <si>
    <t>1182436241</t>
  </si>
  <si>
    <t>5/2022</t>
  </si>
  <si>
    <t>Obecně závazná vyhláška o místním poplatku za obecní systém odpadového hospodářství</t>
  </si>
  <si>
    <t>2023-01-01</t>
  </si>
  <si>
    <t>14/2021: o místním poplatku za obecní systém odpadového hospodářství</t>
  </si>
  <si>
    <t>7/2023: o místním poplatku za obecní systém odpadového hospodářství</t>
  </si>
  <si>
    <t>1114206016</t>
  </si>
  <si>
    <t>4/2022</t>
  </si>
  <si>
    <t>Nařízení města, kterým se vydává ceník za stání silničních motorových vozidel na vymezených místních komunikacích</t>
  </si>
  <si>
    <t>2022-12-15</t>
  </si>
  <si>
    <t xml:space="preserve">pozemní komunikace - zpoplatnění stání a odstavení </t>
  </si>
  <si>
    <t xml:space="preserve">zákon č. 13/1997 Sb., o pozemních komunikacích - § 23 odst. 1 </t>
  </si>
  <si>
    <t>3/2021: kterým se vydává ceník za stání silničních motorových vozidel  na vymezených místních komunikacích</t>
  </si>
  <si>
    <t>1110548717</t>
  </si>
  <si>
    <t>3/2022</t>
  </si>
  <si>
    <t>VÝMAZ</t>
  </si>
  <si>
    <t>-</t>
  </si>
  <si>
    <t>1110523662</t>
  </si>
  <si>
    <t>2/2022</t>
  </si>
  <si>
    <t>Nařízení města, kterým se vymezují oblasti města, ve kterých lze místní komunikace nebo jejich určené úseky užít ke stání vozidla jen za sjednanou cenu</t>
  </si>
  <si>
    <t xml:space="preserve">5/2020: kterým se vymezují oblasti města, ve kterých lze místní komunikace nebo jejich určené úseky užít ke stání vozidla jen za sjednanou cenu </t>
  </si>
  <si>
    <t>1110516568</t>
  </si>
  <si>
    <t>1/2022</t>
  </si>
  <si>
    <t>Obecně závazná vyhláška města Dobříš č. 1/2022 o nočním klidu</t>
  </si>
  <si>
    <t>2022-09-24</t>
  </si>
  <si>
    <t>4/2021: o nočním klidu</t>
  </si>
  <si>
    <t>5/2023: o nočním klidu; 5/2023: o nočním klidu</t>
  </si>
  <si>
    <t>1081021586</t>
  </si>
  <si>
    <t>11/2019</t>
  </si>
  <si>
    <t>kterým se stanovuje rozsah, způsob a lhůty odstraňování závad ve schůdnosti místních komunikací, chodníků a průjezdních úseků silnic v zimním období a vymezení úseků místních komunikací a chodníků, na kterých se pro jejich malý dopravní význam nezajišťuje sjízdnost a schůdnost</t>
  </si>
  <si>
    <t>2020-01-01</t>
  </si>
  <si>
    <t>Dle přechodného ustanovení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</si>
  <si>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</si>
  <si>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</si>
  <si>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1012622688</t>
  </si>
  <si>
    <t>5/2021</t>
  </si>
  <si>
    <t>o vedení technické mapy města Dobříše</t>
  </si>
  <si>
    <t>2022-01-01</t>
  </si>
  <si>
    <t>technická mapa</t>
  </si>
  <si>
    <t xml:space="preserve">zákon č. 200/1994 Sb., o zeměměřictví a o změně a doplnění některých zákonů souvisejících s jeho zavedením - § 20 odst. 3 </t>
  </si>
  <si>
    <t>1012608200</t>
  </si>
  <si>
    <t>3/2021</t>
  </si>
  <si>
    <t>kterým se vydává ceník za stání silničních motorových vozidel  na vymezených místních komunikacích</t>
  </si>
  <si>
    <t>2021-06-03</t>
  </si>
  <si>
    <t>4/2022: Nařízení města, kterým se vydává ceník za stání silničních motorových vozidel na vymezených místních komunikacích; 4/2022: Nařízení města, kterým se vydává ceník za stání silničních motorových vozidel na vymezených místních komunikacích; 4/2022: Nařízení města, kterým se vydává ceník za stání silničních motorových vozidel na vymezených místních komunikacích; 4/2022: Nařízení města, kterým se vydává ceník za stání silničních motorových vozidel na vymezených místních komunikacích; 4/2022: Nařízení města, kterým se vydává ceník za stání silničních motorových vozidel na vymezených místních komunikacích</t>
  </si>
  <si>
    <t>1012608453</t>
  </si>
  <si>
    <t>5/2020</t>
  </si>
  <si>
    <t xml:space="preserve">kterým se vymezují oblasti města, ve kterých lze místní komunikace nebo jejich určené úseky užít ke stání vozidla jen za sjednanou cenu </t>
  </si>
  <si>
    <t>2020-12-15</t>
  </si>
  <si>
    <t>2/2022: Nařízení města, kterým se vymezují oblasti města, ve kterých lze místní komunikace nebo jejich určené úseky užít ke stání vozidla jen za sjednanou cenu; 2/2022: Nařízení města, kterým se vymezují oblasti města, ve kterých lze místní komunikace nebo jejich určené úseky užít ke stání vozidla jen za sjednanou cenu</t>
  </si>
  <si>
    <t>1012608134</t>
  </si>
  <si>
    <t>1/2021</t>
  </si>
  <si>
    <t>o stanovení maximální ceny za pronájem hrobového místa, hřbitovní služby a pronájem smuteční obřadní síně</t>
  </si>
  <si>
    <t>2021-01-28</t>
  </si>
  <si>
    <t>regulace cen - stanovení maximálních cen, pokud nejsou stanoveny ministerstvem</t>
  </si>
  <si>
    <t>zákon č. 265/1991 Sb., o působnosti orgánů České republiky v oblasti cen - § 4a odst. 1 písm. a)</t>
  </si>
  <si>
    <t>4/2025: kterým se ruší nařízení města č. 1/2021 o stanovení maximální ceny za pronájem hrobového místa, hřbitovní služby a pronájem smuteční obřadní síně</t>
  </si>
  <si>
    <t>Vyřazeno</t>
  </si>
  <si>
    <t>1012608293</t>
  </si>
  <si>
    <t>4/2020</t>
  </si>
  <si>
    <t>kterým se vydává tržní řád</t>
  </si>
  <si>
    <t>2020-09-12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</si>
  <si>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</si>
  <si>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</si>
  <si>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1012608454</t>
  </si>
  <si>
    <t>9/2021</t>
  </si>
  <si>
    <t xml:space="preserve">kterou se vydává požární řád města Dobříše </t>
  </si>
  <si>
    <t>požární ochrana - požární řád</t>
  </si>
  <si>
    <t>zákon č. 133/1985 Sb., o požární ochraně - § 29 odst. 1 písm. o) bod 1</t>
  </si>
  <si>
    <t>1012456864</t>
  </si>
  <si>
    <t>8/2021</t>
  </si>
  <si>
    <t xml:space="preserve">1/2023: Obecně závazná vyhláška  o stanovení obecního systému odpadového hospodářství ; 1/2023: Obecně závazná vyhláška  o stanovení obecního systému odpadového hospodářství </t>
  </si>
  <si>
    <t>1012456820</t>
  </si>
  <si>
    <t>6/2021</t>
  </si>
  <si>
    <t>o regulaci provozování hazardních her</t>
  </si>
  <si>
    <t>hazardní hry</t>
  </si>
  <si>
    <t xml:space="preserve">zákon č. 186/2016 Sb., o hazardních hrách - § 12 </t>
  </si>
  <si>
    <t>1012456732</t>
  </si>
  <si>
    <t>4/2021</t>
  </si>
  <si>
    <t>2021-07-10</t>
  </si>
  <si>
    <t>zákon č. 251/2016 Sb., o některých přestupcích - § 5 odst. 6</t>
  </si>
  <si>
    <t>1012456737</t>
  </si>
  <si>
    <t>2/2021</t>
  </si>
  <si>
    <t>2021-05-01</t>
  </si>
  <si>
    <t>9/2023: o místním poplatku z pobytu</t>
  </si>
  <si>
    <t>1012456824</t>
  </si>
  <si>
    <t>7/2020</t>
  </si>
  <si>
    <t>2021-01-01</t>
  </si>
  <si>
    <t xml:space="preserve">4/2023: o omezení provozní doby hostinských provozoven ; 4/2023: o omezení provozní doby hostinských provozoven </t>
  </si>
  <si>
    <t>1012456739</t>
  </si>
  <si>
    <t>10/2019</t>
  </si>
  <si>
    <t xml:space="preserve">o místním poplatku ze vstupného </t>
  </si>
  <si>
    <t>místní poplatek ze vstupného</t>
  </si>
  <si>
    <t>zákon č. 565/1990 Sb., o místních poplatcích - § 14 - ze vstupného</t>
  </si>
  <si>
    <t>3/2023: o zrušení obecně závazné vyhlášky č. 10/2019, o místním poplatku ze vstupného; 3/2023: o zrušení obecně závazné vyhlášky č. 10/2019, o místním poplatku ze vstupného</t>
  </si>
  <si>
    <t>1012456483</t>
  </si>
  <si>
    <t>9/2019</t>
  </si>
  <si>
    <t>8/2023: o místním poplatku za užívání veřejného prostranství</t>
  </si>
  <si>
    <t>1012456965</t>
  </si>
  <si>
    <t>7/2019</t>
  </si>
  <si>
    <t>10/2023: o místním poplatku ze psů</t>
  </si>
  <si>
    <t>1012456966</t>
  </si>
  <si>
    <t>8/2000</t>
  </si>
  <si>
    <t>o zřízení Městské policie Dobříš</t>
  </si>
  <si>
    <t>2000-11-01</t>
  </si>
  <si>
    <t>obecní policie</t>
  </si>
  <si>
    <t xml:space="preserve">zákon č. 553/1991 Sb., o obecní policii - § 1 odst. 1 </t>
  </si>
  <si>
    <t>1012456741</t>
  </si>
  <si>
    <t>4/1998</t>
  </si>
  <si>
    <t>o stanovení koeficientu pro daň z nemovitosti u staveb pro individuální rekreaci a rodinných domů využívaných pro individuální rekreaci</t>
  </si>
  <si>
    <t>1999-01-01</t>
  </si>
  <si>
    <t>daň z nemovitých věcí - koeficient u staveb a jednotek</t>
  </si>
  <si>
    <t xml:space="preserve">zákon č. 338/1992 Sb., o dani z nemovitých věcí - § 11 odst. 3 písm. b)  </t>
  </si>
  <si>
    <t>1012456484</t>
  </si>
  <si>
    <t>13/2021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</si>
  <si>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</si>
  <si>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</si>
  <si>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</si>
  <si>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1012456545</t>
  </si>
  <si>
    <t>12/2021</t>
  </si>
  <si>
    <t>1012456954</t>
  </si>
  <si>
    <t>11/2021</t>
  </si>
  <si>
    <t xml:space="preserve">o volném pohybu zvířat na veřejném prostranství </t>
  </si>
  <si>
    <t>pohyb psů; veřejný pořádek - jiné; veřejný pořádek - chov a pohyb zvířat</t>
  </si>
  <si>
    <t>zákon č. 246/1992 Sb., na ochranu zvířat proti týrání - § 24 odst. 2; zákon č. 128/2000 Sb., o obcích - § 10 písm. c) - jiné; zákon č. 128/2000 Sb., o obcích - § 10 písm. a)  - chov a pohyb zvířat</t>
  </si>
  <si>
    <t>1012456631</t>
  </si>
  <si>
    <t>10/2021</t>
  </si>
  <si>
    <t>veřejný pořádek - konzumace alkoholu</t>
  </si>
  <si>
    <t>zákon č. 128/2000 Sb., o obcích - § 10 písm. a) - konzumace alkoholu</t>
  </si>
  <si>
    <t xml:space="preserve">12/2023: o zákazu konzumace alkoholických nápojů na některých veřejně přístupných místech ve městě Dobříši </t>
  </si>
  <si>
    <t>1012456817</t>
  </si>
  <si>
    <t>14/2021</t>
  </si>
  <si>
    <t>1012329286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</si>
</sst>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46128</v>
      </c>
      <c r="I2" s="1">
        <v>46129.42355239348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HYPERLINK("https://sbirkapp.gov.cz/detail/SPPMORUPFRG5JHHS", "https://sbirkapp.gov.cz/detail/SPPMORUPFRG5JHHS")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45960</v>
      </c>
      <c r="I3" s="1">
        <v>45961.32059291584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HYPERLINK("https://sbirkapp.gov.cz/detail/SPPUN5YIHF6XMFN6", "https://sbirkapp.gov.cz/detail/SPPUN5YIHF6XMFN6")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45930</v>
      </c>
      <c r="I4" s="1">
        <v>45931.3350104491</v>
      </c>
      <c r="J4" t="s">
        <v>46</v>
      </c>
      <c r="K4" t="s">
        <v>31</v>
      </c>
      <c r="M4" t="s">
        <v>47</v>
      </c>
      <c r="N4" t="s">
        <v>48</v>
      </c>
      <c r="S4" t="b">
        <v>1</v>
      </c>
      <c r="U4" s="2">
        <f>HYPERLINK("https://sbirkapp.gov.cz/detail/SPPVXZNJXDLLR3FA", "https://sbirkapp.gov.cz/detail/SPPVXZNJXDLLR3FA")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45911</v>
      </c>
      <c r="I5" s="1">
        <v>45912.30362844944</v>
      </c>
      <c r="J5" t="s">
        <v>52</v>
      </c>
      <c r="K5" t="s">
        <v>31</v>
      </c>
      <c r="M5" t="s">
        <v>53</v>
      </c>
      <c r="N5" t="s">
        <v>54</v>
      </c>
      <c r="O5" t="s">
        <v>41</v>
      </c>
      <c r="S5" t="b">
        <v>0</v>
      </c>
      <c r="T5" s="1">
        <v>46113</v>
      </c>
      <c r="U5" s="2">
        <f>HYPERLINK("https://sbirkapp.gov.cz/detail/SPPDDZMP4JIAB2X2", "https://sbirkapp.gov.cz/detail/SPPDDZMP4JIAB2X2")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29</v>
      </c>
      <c r="H6" s="1">
        <v>45748</v>
      </c>
      <c r="I6" s="1">
        <v>45750.59656440912</v>
      </c>
      <c r="J6" t="s">
        <v>57</v>
      </c>
      <c r="K6" t="s">
        <v>31</v>
      </c>
      <c r="M6" t="s">
        <v>32</v>
      </c>
      <c r="N6" t="s">
        <v>33</v>
      </c>
      <c r="P6" t="s">
        <v>58</v>
      </c>
      <c r="R6" t="s">
        <v>59</v>
      </c>
      <c r="S6" t="b">
        <v>0</v>
      </c>
      <c r="T6" s="1">
        <v>46144</v>
      </c>
      <c r="U6" s="2">
        <f>HYPERLINK("https://sbirkapp.gov.cz/detail/SPP6J2Y5RPMS5HH4", "https://sbirkapp.gov.cz/detail/SPP6J2Y5RPMS5HH4")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45748</v>
      </c>
      <c r="I7" s="1">
        <v>45750.59394137369</v>
      </c>
      <c r="J7" t="s">
        <v>57</v>
      </c>
      <c r="K7" t="s">
        <v>31</v>
      </c>
      <c r="M7" t="s">
        <v>53</v>
      </c>
      <c r="N7" t="s">
        <v>54</v>
      </c>
      <c r="P7" t="s">
        <v>63</v>
      </c>
      <c r="Q7" t="s">
        <v>64</v>
      </c>
      <c r="S7" t="b">
        <v>1</v>
      </c>
      <c r="U7" s="2">
        <f>HYPERLINK("https://sbirkapp.gov.cz/detail/SPPXV2EVO4KQ2S2I", "https://sbirkapp.gov.cz/detail/SPPXV2EVO4KQ2S2I")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45470</v>
      </c>
      <c r="I8" s="1">
        <v>45471.35431815449</v>
      </c>
      <c r="J8" t="s">
        <v>68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HYPERLINK("https://sbirkapp.gov.cz/detail/SPPOBXDZ3R6PXVME", "https://sbirkapp.gov.cz/detail/SPPOBXDZ3R6PXVME")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45274</v>
      </c>
      <c r="I9" s="1">
        <v>45275.43620911809</v>
      </c>
      <c r="J9" t="s">
        <v>75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HYPERLINK("https://sbirkapp.gov.cz/detail/SPPDL2SZIPJDM3WI", "https://sbirkapp.gov.cz/detail/SPPDL2SZIPJDM3WI")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29</v>
      </c>
      <c r="H10" s="1">
        <v>45246</v>
      </c>
      <c r="I10" s="1">
        <v>45250.53387106107</v>
      </c>
      <c r="J10" t="s">
        <v>81</v>
      </c>
      <c r="K10" t="s">
        <v>31</v>
      </c>
      <c r="M10" t="s">
        <v>32</v>
      </c>
      <c r="N10" t="s">
        <v>33</v>
      </c>
      <c r="P10" t="s">
        <v>82</v>
      </c>
      <c r="R10" t="s">
        <v>34</v>
      </c>
      <c r="S10" t="b">
        <v>0</v>
      </c>
      <c r="T10" s="1">
        <v>45765</v>
      </c>
      <c r="U10" s="2">
        <f>HYPERLINK("https://sbirkapp.gov.cz/detail/SPPWF62I3A5TQTOI", "https://sbirkapp.gov.cz/detail/SPPWF62I3A5TQTOI")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45246</v>
      </c>
      <c r="I11" s="1">
        <v>45250.5269385604</v>
      </c>
      <c r="J11" t="s">
        <v>75</v>
      </c>
      <c r="K11" t="s">
        <v>31</v>
      </c>
      <c r="M11" t="s">
        <v>86</v>
      </c>
      <c r="N11" t="s">
        <v>87</v>
      </c>
      <c r="P11" t="s">
        <v>88</v>
      </c>
      <c r="S11" t="b">
        <v>1</v>
      </c>
      <c r="U11" s="2">
        <f>HYPERLINK("https://sbirkapp.gov.cz/detail/SPPSJGTDUB2FTX52", "https://sbirkapp.gov.cz/detail/SPPSJGTDUB2FTX52")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45246</v>
      </c>
      <c r="I12" s="1">
        <v>45250.52481274654</v>
      </c>
      <c r="J12" t="s">
        <v>75</v>
      </c>
      <c r="K12" t="s">
        <v>31</v>
      </c>
      <c r="M12" t="s">
        <v>92</v>
      </c>
      <c r="N12" t="s">
        <v>93</v>
      </c>
      <c r="P12" t="s">
        <v>94</v>
      </c>
      <c r="S12" t="b">
        <v>1</v>
      </c>
      <c r="U12" s="2">
        <f>HYPERLINK("https://sbirkapp.gov.cz/detail/SPPK54ZF4IFGZVZI", "https://sbirkapp.gov.cz/detail/SPPK54ZF4IFGZVZI")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45246</v>
      </c>
      <c r="I13" s="1">
        <v>45250.49021481317</v>
      </c>
      <c r="J13" t="s">
        <v>75</v>
      </c>
      <c r="K13" t="s">
        <v>31</v>
      </c>
      <c r="M13" t="s">
        <v>98</v>
      </c>
      <c r="N13" t="s">
        <v>99</v>
      </c>
      <c r="P13" t="s">
        <v>100</v>
      </c>
      <c r="S13" t="b">
        <v>1</v>
      </c>
      <c r="U13" s="2">
        <f>HYPERLINK("https://sbirkapp.gov.cz/detail/SPPV7RQQAFFQDS3M", "https://sbirkapp.gov.cz/detail/SPPV7RQQAFFQDS3M")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45246</v>
      </c>
      <c r="I14" s="1">
        <v>45250.47786783677</v>
      </c>
      <c r="J14" t="s">
        <v>75</v>
      </c>
      <c r="K14" t="s">
        <v>31</v>
      </c>
      <c r="M14" t="s">
        <v>104</v>
      </c>
      <c r="N14" t="s">
        <v>105</v>
      </c>
      <c r="P14" t="s">
        <v>106</v>
      </c>
      <c r="S14" t="b">
        <v>1</v>
      </c>
      <c r="U14" s="2">
        <f>HYPERLINK("https://sbirkapp.gov.cz/detail/SPPXKIZWDUZ4HXB6", "https://sbirkapp.gov.cz/detail/SPPXKIZWDUZ4HXB6")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45246</v>
      </c>
      <c r="I15" s="1">
        <v>45250.46188638108</v>
      </c>
      <c r="J15" t="s">
        <v>75</v>
      </c>
      <c r="K15" t="s">
        <v>31</v>
      </c>
      <c r="M15" t="s">
        <v>110</v>
      </c>
      <c r="N15" t="s">
        <v>111</v>
      </c>
      <c r="P15" t="s">
        <v>112</v>
      </c>
      <c r="S15" t="b">
        <v>1</v>
      </c>
      <c r="U15" s="2">
        <f>HYPERLINK("https://sbirkapp.gov.cz/detail/SPP4KEVJV6P6GPWQ", "https://sbirkapp.gov.cz/detail/SPP4KEVJV6P6GPWQ")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29</v>
      </c>
      <c r="H16" s="1">
        <v>45099</v>
      </c>
      <c r="I16" s="1">
        <v>45100.35331506572</v>
      </c>
      <c r="J16" t="s">
        <v>115</v>
      </c>
      <c r="K16" t="s">
        <v>31</v>
      </c>
      <c r="M16" t="s">
        <v>32</v>
      </c>
      <c r="N16" t="s">
        <v>33</v>
      </c>
      <c r="P16" t="s">
        <v>116</v>
      </c>
      <c r="R16" t="s">
        <v>58</v>
      </c>
      <c r="S16" t="b">
        <v>0</v>
      </c>
      <c r="T16" s="1">
        <v>45265</v>
      </c>
      <c r="U16" s="2">
        <f>HYPERLINK("https://sbirkapp.gov.cz/detail/SPPGESWKFYJEKCXA", "https://sbirkapp.gov.cz/detail/SPPGESWKFYJEKCXA")</f>
        <v>0</v>
      </c>
      <c r="V16" t="s">
        <v>117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45099</v>
      </c>
      <c r="I17" s="1">
        <v>45100.34597825686</v>
      </c>
      <c r="J17" t="s">
        <v>115</v>
      </c>
      <c r="K17" t="s">
        <v>31</v>
      </c>
      <c r="M17" t="s">
        <v>120</v>
      </c>
      <c r="N17" t="s">
        <v>121</v>
      </c>
      <c r="P17" t="s">
        <v>122</v>
      </c>
      <c r="S17" t="b">
        <v>1</v>
      </c>
      <c r="U17" s="2">
        <f>HYPERLINK("https://sbirkapp.gov.cz/detail/SPPWD2GF23C5I7IC", "https://sbirkapp.gov.cz/detail/SPPWD2GF23C5I7IC")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45099</v>
      </c>
      <c r="I18" s="1">
        <v>45100.33707213831</v>
      </c>
      <c r="J18" t="s">
        <v>75</v>
      </c>
      <c r="K18" t="s">
        <v>31</v>
      </c>
      <c r="M18" t="s">
        <v>47</v>
      </c>
      <c r="N18" t="s">
        <v>126</v>
      </c>
      <c r="P18" t="s">
        <v>127</v>
      </c>
      <c r="S18" t="b">
        <v>1</v>
      </c>
      <c r="U18" s="2">
        <f>HYPERLINK("https://sbirkapp.gov.cz/detail/SPP3UGR5H6BWJMDE", "https://sbirkapp.gov.cz/detail/SPP3UGR5H6BWJMDE")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45099</v>
      </c>
      <c r="I19" s="1">
        <v>45100.32816070845</v>
      </c>
      <c r="J19" t="s">
        <v>75</v>
      </c>
      <c r="K19" t="s">
        <v>31</v>
      </c>
      <c r="M19" t="s">
        <v>69</v>
      </c>
      <c r="N19" t="s">
        <v>131</v>
      </c>
      <c r="P19" t="s">
        <v>132</v>
      </c>
      <c r="R19" t="s">
        <v>133</v>
      </c>
      <c r="S19" t="b">
        <v>0</v>
      </c>
      <c r="T19" s="1">
        <v>45658</v>
      </c>
      <c r="U19" s="2">
        <f>HYPERLINK("https://sbirkapp.gov.cz/detail/SPPFRR3HOFKXWQEQ", "https://sbirkapp.gov.cz/detail/SPPFRR3HOFKXWQEQ")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28</v>
      </c>
      <c r="G20" t="s">
        <v>136</v>
      </c>
      <c r="H20" s="1">
        <v>45043</v>
      </c>
      <c r="I20" s="1">
        <v>45044.4611346586</v>
      </c>
      <c r="J20" t="s">
        <v>137</v>
      </c>
      <c r="K20" t="s">
        <v>31</v>
      </c>
      <c r="M20" t="s">
        <v>110</v>
      </c>
      <c r="N20" t="s">
        <v>111</v>
      </c>
      <c r="P20" t="s">
        <v>138</v>
      </c>
      <c r="R20" t="s">
        <v>139</v>
      </c>
      <c r="S20" t="b">
        <v>0</v>
      </c>
      <c r="T20" s="1">
        <v>45292</v>
      </c>
      <c r="U20" s="2">
        <f>HYPERLINK("https://sbirkapp.gov.cz/detail/SPPAUVBIKQ6GFZRW", "https://sbirkapp.gov.cz/detail/SPPAUVBIKQ6GFZRW")</f>
        <v>0</v>
      </c>
      <c r="V20" t="s">
        <v>140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142</v>
      </c>
      <c r="H21" s="1">
        <v>44903</v>
      </c>
      <c r="I21" s="1">
        <v>44904.41195177713</v>
      </c>
      <c r="J21" t="s">
        <v>143</v>
      </c>
      <c r="K21" t="s">
        <v>31</v>
      </c>
      <c r="M21" t="s">
        <v>104</v>
      </c>
      <c r="N21" t="s">
        <v>105</v>
      </c>
      <c r="P21" t="s">
        <v>144</v>
      </c>
      <c r="R21" t="s">
        <v>145</v>
      </c>
      <c r="S21" t="b">
        <v>0</v>
      </c>
      <c r="T21" s="1">
        <v>45292</v>
      </c>
      <c r="U21" s="2">
        <f>HYPERLINK("https://sbirkapp.gov.cz/detail/SPPNUWNZ62WHZZ7S", "https://sbirkapp.gov.cz/detail/SPPNUWNZ62WHZZ7S")</f>
        <v>0</v>
      </c>
      <c r="V21" t="s">
        <v>146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44</v>
      </c>
      <c r="G22" t="s">
        <v>148</v>
      </c>
      <c r="H22" s="1">
        <v>44887</v>
      </c>
      <c r="I22" s="1">
        <v>44895.50396159988</v>
      </c>
      <c r="J22" t="s">
        <v>149</v>
      </c>
      <c r="K22" t="s">
        <v>31</v>
      </c>
      <c r="M22" t="s">
        <v>150</v>
      </c>
      <c r="N22" t="s">
        <v>151</v>
      </c>
      <c r="P22" t="s">
        <v>152</v>
      </c>
      <c r="S22" t="b">
        <v>1</v>
      </c>
      <c r="U22" s="2">
        <f>HYPERLINK("https://sbirkapp.gov.cz/detail/SPPXLFZ4CTSVSXOI", "https://sbirkapp.gov.cz/detail/SPPXLFZ4CTSVSXOI")</f>
        <v>0</v>
      </c>
      <c r="V22" t="s">
        <v>153</v>
      </c>
      <c r="W22">
        <v>5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155</v>
      </c>
      <c r="G23" t="s">
        <v>156</v>
      </c>
      <c r="H23" t="s">
        <v>156</v>
      </c>
      <c r="I23" t="s">
        <v>156</v>
      </c>
      <c r="J23" t="s">
        <v>156</v>
      </c>
      <c r="K23" t="s">
        <v>156</v>
      </c>
      <c r="L23" t="s">
        <v>156</v>
      </c>
      <c r="M23" t="s">
        <v>156</v>
      </c>
      <c r="N23" t="s">
        <v>156</v>
      </c>
      <c r="O23" t="s">
        <v>156</v>
      </c>
      <c r="P23" t="s">
        <v>156</v>
      </c>
      <c r="Q23" t="s">
        <v>156</v>
      </c>
      <c r="R23" t="s">
        <v>156</v>
      </c>
      <c r="S23" t="s">
        <v>156</v>
      </c>
      <c r="T23" t="s">
        <v>156</v>
      </c>
      <c r="U23" t="s">
        <v>156</v>
      </c>
      <c r="V23" t="s">
        <v>157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158</v>
      </c>
      <c r="F24" t="s">
        <v>44</v>
      </c>
      <c r="G24" t="s">
        <v>159</v>
      </c>
      <c r="H24" s="1">
        <v>44887</v>
      </c>
      <c r="I24" s="1">
        <v>44895.46505757306</v>
      </c>
      <c r="J24" t="s">
        <v>149</v>
      </c>
      <c r="K24" t="s">
        <v>31</v>
      </c>
      <c r="M24" t="s">
        <v>150</v>
      </c>
      <c r="N24" t="s">
        <v>151</v>
      </c>
      <c r="P24" t="s">
        <v>160</v>
      </c>
      <c r="S24" t="b">
        <v>1</v>
      </c>
      <c r="U24" s="2">
        <f>HYPERLINK("https://sbirkapp.gov.cz/detail/SPPBMKGBA6DYHKPA", "https://sbirkapp.gov.cz/detail/SPPBMKGBA6DYHKPA")</f>
        <v>0</v>
      </c>
      <c r="V24" t="s">
        <v>161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162</v>
      </c>
      <c r="F25" t="s">
        <v>28</v>
      </c>
      <c r="G25" t="s">
        <v>163</v>
      </c>
      <c r="H25" s="1">
        <v>44812</v>
      </c>
      <c r="I25" s="1">
        <v>44813.55869167628</v>
      </c>
      <c r="J25" t="s">
        <v>164</v>
      </c>
      <c r="K25" t="s">
        <v>31</v>
      </c>
      <c r="M25" t="s">
        <v>32</v>
      </c>
      <c r="N25" t="s">
        <v>33</v>
      </c>
      <c r="P25" t="s">
        <v>165</v>
      </c>
      <c r="R25" t="s">
        <v>166</v>
      </c>
      <c r="S25" t="b">
        <v>0</v>
      </c>
      <c r="T25" s="1">
        <v>45115</v>
      </c>
      <c r="U25" s="2">
        <f>HYPERLINK("https://sbirkapp.gov.cz/detail/SPP7TWWICO4FGQMQ", "https://sbirkapp.gov.cz/detail/SPP7TWWICO4FGQMQ")</f>
        <v>0</v>
      </c>
      <c r="V25" t="s">
        <v>167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168</v>
      </c>
      <c r="F26" t="s">
        <v>44</v>
      </c>
      <c r="G26" t="s">
        <v>169</v>
      </c>
      <c r="H26" s="1">
        <v>43815</v>
      </c>
      <c r="I26" s="1">
        <v>44629.70186596327</v>
      </c>
      <c r="J26" t="s">
        <v>170</v>
      </c>
      <c r="K26" t="s">
        <v>171</v>
      </c>
      <c r="L26" s="1">
        <v>43816</v>
      </c>
      <c r="M26" t="s">
        <v>172</v>
      </c>
      <c r="N26" t="s">
        <v>173</v>
      </c>
      <c r="S26" t="b">
        <v>1</v>
      </c>
      <c r="U26" s="2">
        <f>HYPERLINK("https://sbirkapp.gov.cz/detail/SPPNC7T3P2I7SIXE", "https://sbirkapp.gov.cz/detail/SPPNC7T3P2I7SIXE")</f>
        <v>0</v>
      </c>
      <c r="V26" t="s">
        <v>174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175</v>
      </c>
      <c r="F27" t="s">
        <v>28</v>
      </c>
      <c r="G27" t="s">
        <v>176</v>
      </c>
      <c r="H27" s="1">
        <v>44448</v>
      </c>
      <c r="I27" s="1">
        <v>44629.68826841483</v>
      </c>
      <c r="J27" t="s">
        <v>177</v>
      </c>
      <c r="K27" t="s">
        <v>171</v>
      </c>
      <c r="L27" s="1">
        <v>44449</v>
      </c>
      <c r="M27" t="s">
        <v>178</v>
      </c>
      <c r="N27" t="s">
        <v>179</v>
      </c>
      <c r="S27" t="b">
        <v>1</v>
      </c>
      <c r="U27" s="2">
        <f>HYPERLINK("https://sbirkapp.gov.cz/detail/SPPUB63ATWT5BKUI", "https://sbirkapp.gov.cz/detail/SPPUB63ATWT5BKUI")</f>
        <v>0</v>
      </c>
      <c r="V27" t="s">
        <v>180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44</v>
      </c>
      <c r="G28" t="s">
        <v>182</v>
      </c>
      <c r="H28" s="1">
        <v>44334</v>
      </c>
      <c r="I28" s="1">
        <v>44629.68826005986</v>
      </c>
      <c r="J28" t="s">
        <v>183</v>
      </c>
      <c r="K28" t="s">
        <v>171</v>
      </c>
      <c r="L28" s="1">
        <v>44335</v>
      </c>
      <c r="M28" t="s">
        <v>150</v>
      </c>
      <c r="N28" t="s">
        <v>151</v>
      </c>
      <c r="R28" t="s">
        <v>184</v>
      </c>
      <c r="S28" t="b">
        <v>0</v>
      </c>
      <c r="T28" s="1">
        <v>44910</v>
      </c>
      <c r="U28" s="2">
        <f>HYPERLINK("https://sbirkapp.gov.cz/detail/SPPIA7NVUDROES3I", "https://sbirkapp.gov.cz/detail/SPPIA7NVUDROES3I")</f>
        <v>0</v>
      </c>
      <c r="V28" t="s">
        <v>185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186</v>
      </c>
      <c r="F29" t="s">
        <v>44</v>
      </c>
      <c r="G29" t="s">
        <v>187</v>
      </c>
      <c r="H29" s="1">
        <v>44138</v>
      </c>
      <c r="I29" s="1">
        <v>44629.68825157715</v>
      </c>
      <c r="J29" t="s">
        <v>188</v>
      </c>
      <c r="K29" t="s">
        <v>171</v>
      </c>
      <c r="L29" s="1">
        <v>44180</v>
      </c>
      <c r="M29" t="s">
        <v>150</v>
      </c>
      <c r="N29" t="s">
        <v>151</v>
      </c>
      <c r="R29" t="s">
        <v>189</v>
      </c>
      <c r="S29" t="b">
        <v>0</v>
      </c>
      <c r="T29" s="1">
        <v>44910</v>
      </c>
      <c r="U29" s="2">
        <f>HYPERLINK("https://sbirkapp.gov.cz/detail/SPPEZ3UNW7OL76UK", "https://sbirkapp.gov.cz/detail/SPPEZ3UNW7OL76UK")</f>
        <v>0</v>
      </c>
      <c r="V29" t="s">
        <v>190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191</v>
      </c>
      <c r="F30" t="s">
        <v>44</v>
      </c>
      <c r="G30" t="s">
        <v>192</v>
      </c>
      <c r="H30" s="1">
        <v>44208</v>
      </c>
      <c r="I30" s="1">
        <v>44629.68824030795</v>
      </c>
      <c r="J30" t="s">
        <v>193</v>
      </c>
      <c r="K30" t="s">
        <v>171</v>
      </c>
      <c r="L30" s="1">
        <v>44209</v>
      </c>
      <c r="M30" t="s">
        <v>194</v>
      </c>
      <c r="N30" t="s">
        <v>195</v>
      </c>
      <c r="R30" t="s">
        <v>196</v>
      </c>
      <c r="S30" t="s">
        <v>197</v>
      </c>
      <c r="T30" t="s">
        <v>156</v>
      </c>
      <c r="U30" s="2">
        <f>HYPERLINK("https://sbirkapp.gov.cz/detail/SPPNVR6J5FNTFM6W", "https://sbirkapp.gov.cz/detail/SPPNVR6J5FNTFM6W")</f>
        <v>0</v>
      </c>
      <c r="V30" t="s">
        <v>198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199</v>
      </c>
      <c r="F31" t="s">
        <v>44</v>
      </c>
      <c r="G31" t="s">
        <v>200</v>
      </c>
      <c r="H31" s="1">
        <v>44070</v>
      </c>
      <c r="I31" s="1">
        <v>44629.68823214022</v>
      </c>
      <c r="J31" t="s">
        <v>201</v>
      </c>
      <c r="K31" t="s">
        <v>171</v>
      </c>
      <c r="L31" s="1">
        <v>44071</v>
      </c>
      <c r="M31" t="s">
        <v>202</v>
      </c>
      <c r="N31" t="s">
        <v>203</v>
      </c>
      <c r="S31" t="b">
        <v>1</v>
      </c>
      <c r="U31" s="2">
        <f>HYPERLINK("https://sbirkapp.gov.cz/detail/SPPGA2D5D6DTCOCA", "https://sbirkapp.gov.cz/detail/SPPGA2D5D6DTCOCA")</f>
        <v>0</v>
      </c>
      <c r="V31" t="s">
        <v>204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205</v>
      </c>
      <c r="F32" t="s">
        <v>28</v>
      </c>
      <c r="G32" t="s">
        <v>206</v>
      </c>
      <c r="H32" s="1">
        <v>44511</v>
      </c>
      <c r="I32" s="1">
        <v>44629.5226509405</v>
      </c>
      <c r="J32" t="s">
        <v>177</v>
      </c>
      <c r="K32" t="s">
        <v>171</v>
      </c>
      <c r="L32" s="1">
        <v>44515</v>
      </c>
      <c r="M32" t="s">
        <v>207</v>
      </c>
      <c r="N32" t="s">
        <v>208</v>
      </c>
      <c r="S32" t="b">
        <v>1</v>
      </c>
      <c r="U32" s="2">
        <f>HYPERLINK("https://sbirkapp.gov.cz/detail/SPPTG7NXZN62PCFW", "https://sbirkapp.gov.cz/detail/SPPTG7NXZN62PCFW")</f>
        <v>0</v>
      </c>
      <c r="V32" t="s">
        <v>209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210</v>
      </c>
      <c r="F33" t="s">
        <v>28</v>
      </c>
      <c r="G33" t="s">
        <v>109</v>
      </c>
      <c r="H33" s="1">
        <v>44511</v>
      </c>
      <c r="I33" s="1">
        <v>44629.52263768401</v>
      </c>
      <c r="J33" t="s">
        <v>177</v>
      </c>
      <c r="K33" t="s">
        <v>171</v>
      </c>
      <c r="L33" s="1">
        <v>44515</v>
      </c>
      <c r="M33" t="s">
        <v>110</v>
      </c>
      <c r="N33" t="s">
        <v>111</v>
      </c>
      <c r="R33" t="s">
        <v>211</v>
      </c>
      <c r="S33" t="b">
        <v>0</v>
      </c>
      <c r="T33" s="1">
        <v>45058</v>
      </c>
      <c r="U33" s="2">
        <f>HYPERLINK("https://sbirkapp.gov.cz/detail/SPPFRJPQQ4HFPZD6", "https://sbirkapp.gov.cz/detail/SPPFRJPQQ4HFPZD6")</f>
        <v>0</v>
      </c>
      <c r="V33" t="s">
        <v>212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213</v>
      </c>
      <c r="F34" t="s">
        <v>28</v>
      </c>
      <c r="G34" t="s">
        <v>214</v>
      </c>
      <c r="H34" s="1">
        <v>44448</v>
      </c>
      <c r="I34" s="1">
        <v>44629.52262904154</v>
      </c>
      <c r="J34" t="s">
        <v>177</v>
      </c>
      <c r="K34" t="s">
        <v>171</v>
      </c>
      <c r="L34" s="1">
        <v>44449</v>
      </c>
      <c r="M34" t="s">
        <v>215</v>
      </c>
      <c r="N34" t="s">
        <v>216</v>
      </c>
      <c r="S34" t="b">
        <v>1</v>
      </c>
      <c r="U34" s="2">
        <f>HYPERLINK("https://sbirkapp.gov.cz/detail/SPP22IHHLV4VW5ME", "https://sbirkapp.gov.cz/detail/SPP22IHHLV4VW5ME")</f>
        <v>0</v>
      </c>
      <c r="V34" t="s">
        <v>217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218</v>
      </c>
      <c r="F35" t="s">
        <v>28</v>
      </c>
      <c r="G35" t="s">
        <v>29</v>
      </c>
      <c r="H35" s="1">
        <v>44371</v>
      </c>
      <c r="I35" s="1">
        <v>44629.52261531606</v>
      </c>
      <c r="J35" t="s">
        <v>219</v>
      </c>
      <c r="K35" t="s">
        <v>171</v>
      </c>
      <c r="L35" s="1">
        <v>44372</v>
      </c>
      <c r="M35" t="s">
        <v>32</v>
      </c>
      <c r="N35" t="s">
        <v>220</v>
      </c>
      <c r="R35" t="s">
        <v>116</v>
      </c>
      <c r="S35" t="b">
        <v>0</v>
      </c>
      <c r="T35" s="1">
        <v>44828</v>
      </c>
      <c r="U35" s="2">
        <f>HYPERLINK("https://sbirkapp.gov.cz/detail/SPP6H7XHSXC4O6IO", "https://sbirkapp.gov.cz/detail/SPP6H7XHSXC4O6IO")</f>
        <v>0</v>
      </c>
      <c r="V35" t="s">
        <v>221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222</v>
      </c>
      <c r="F36" t="s">
        <v>28</v>
      </c>
      <c r="G36" t="s">
        <v>91</v>
      </c>
      <c r="H36" s="1">
        <v>44301</v>
      </c>
      <c r="I36" s="1">
        <v>44629.52260825492</v>
      </c>
      <c r="J36" t="s">
        <v>223</v>
      </c>
      <c r="K36" t="s">
        <v>171</v>
      </c>
      <c r="L36" s="1">
        <v>44302</v>
      </c>
      <c r="M36" t="s">
        <v>92</v>
      </c>
      <c r="N36" t="s">
        <v>93</v>
      </c>
      <c r="R36" t="s">
        <v>224</v>
      </c>
      <c r="S36" t="b">
        <v>0</v>
      </c>
      <c r="T36" s="1">
        <v>45292</v>
      </c>
      <c r="U36" s="2">
        <f>HYPERLINK("https://sbirkapp.gov.cz/detail/SPPU4O5Y2EVYZUUI", "https://sbirkapp.gov.cz/detail/SPPU4O5Y2EVYZUUI")</f>
        <v>0</v>
      </c>
      <c r="V36" t="s">
        <v>225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226</v>
      </c>
      <c r="F37" t="s">
        <v>28</v>
      </c>
      <c r="G37" t="s">
        <v>119</v>
      </c>
      <c r="H37" s="1">
        <v>44147</v>
      </c>
      <c r="I37" s="1">
        <v>44629.52260011323</v>
      </c>
      <c r="J37" t="s">
        <v>227</v>
      </c>
      <c r="K37" t="s">
        <v>171</v>
      </c>
      <c r="L37" s="1">
        <v>44151</v>
      </c>
      <c r="M37" t="s">
        <v>120</v>
      </c>
      <c r="N37" t="s">
        <v>121</v>
      </c>
      <c r="R37" t="s">
        <v>228</v>
      </c>
      <c r="S37" t="b">
        <v>0</v>
      </c>
      <c r="T37" s="1">
        <v>45115</v>
      </c>
      <c r="U37" s="2">
        <f>HYPERLINK("https://sbirkapp.gov.cz/detail/SPPDONQ46DGJPCRS", "https://sbirkapp.gov.cz/detail/SPPDONQ46DGJPCRS")</f>
        <v>0</v>
      </c>
      <c r="V37" t="s">
        <v>229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230</v>
      </c>
      <c r="F38" t="s">
        <v>28</v>
      </c>
      <c r="G38" t="s">
        <v>231</v>
      </c>
      <c r="H38" s="1">
        <v>43811</v>
      </c>
      <c r="I38" s="1">
        <v>44629.52259249316</v>
      </c>
      <c r="J38" t="s">
        <v>170</v>
      </c>
      <c r="K38" t="s">
        <v>171</v>
      </c>
      <c r="L38" s="1">
        <v>43812</v>
      </c>
      <c r="M38" t="s">
        <v>232</v>
      </c>
      <c r="N38" t="s">
        <v>233</v>
      </c>
      <c r="R38" t="s">
        <v>234</v>
      </c>
      <c r="S38" t="b">
        <v>0</v>
      </c>
      <c r="T38" s="1">
        <v>45292</v>
      </c>
      <c r="U38" s="2">
        <f>HYPERLINK("https://sbirkapp.gov.cz/detail/SPP5ODTPVN4VAM6E", "https://sbirkapp.gov.cz/detail/SPP5ODTPVN4VAM6E")</f>
        <v>0</v>
      </c>
      <c r="V38" t="s">
        <v>235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236</v>
      </c>
      <c r="F39" t="s">
        <v>28</v>
      </c>
      <c r="G39" t="s">
        <v>97</v>
      </c>
      <c r="H39" s="1">
        <v>43811</v>
      </c>
      <c r="I39" s="1">
        <v>44629.52258437835</v>
      </c>
      <c r="J39" t="s">
        <v>170</v>
      </c>
      <c r="K39" t="s">
        <v>171</v>
      </c>
      <c r="L39" s="1">
        <v>43812</v>
      </c>
      <c r="M39" t="s">
        <v>98</v>
      </c>
      <c r="N39" t="s">
        <v>99</v>
      </c>
      <c r="R39" t="s">
        <v>237</v>
      </c>
      <c r="S39" t="b">
        <v>0</v>
      </c>
      <c r="T39" s="1">
        <v>45292</v>
      </c>
      <c r="U39" s="2">
        <f>HYPERLINK("https://sbirkapp.gov.cz/detail/SPP2RUKRMWQQY37A", "https://sbirkapp.gov.cz/detail/SPP2RUKRMWQQY37A")</f>
        <v>0</v>
      </c>
      <c r="V39" t="s">
        <v>238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239</v>
      </c>
      <c r="F40" t="s">
        <v>28</v>
      </c>
      <c r="G40" t="s">
        <v>85</v>
      </c>
      <c r="H40" s="1">
        <v>43811</v>
      </c>
      <c r="I40" s="1">
        <v>44629.52257657133</v>
      </c>
      <c r="J40" t="s">
        <v>170</v>
      </c>
      <c r="K40" t="s">
        <v>171</v>
      </c>
      <c r="L40" s="1">
        <v>43812</v>
      </c>
      <c r="M40" t="s">
        <v>86</v>
      </c>
      <c r="N40" t="s">
        <v>87</v>
      </c>
      <c r="R40" t="s">
        <v>240</v>
      </c>
      <c r="S40" t="b">
        <v>0</v>
      </c>
      <c r="T40" s="1">
        <v>45292</v>
      </c>
      <c r="U40" s="2">
        <f>HYPERLINK("https://sbirkapp.gov.cz/detail/SPPPAEGRQYIJGC6C", "https://sbirkapp.gov.cz/detail/SPPPAEGRQYIJGC6C")</f>
        <v>0</v>
      </c>
      <c r="V40" t="s">
        <v>241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242</v>
      </c>
      <c r="F41" t="s">
        <v>28</v>
      </c>
      <c r="G41" t="s">
        <v>243</v>
      </c>
      <c r="H41" s="1">
        <v>36809</v>
      </c>
      <c r="I41" s="1">
        <v>44629.5225690712</v>
      </c>
      <c r="J41" t="s">
        <v>244</v>
      </c>
      <c r="K41" t="s">
        <v>171</v>
      </c>
      <c r="L41" s="1">
        <v>36815</v>
      </c>
      <c r="M41" t="s">
        <v>245</v>
      </c>
      <c r="N41" t="s">
        <v>246</v>
      </c>
      <c r="S41" t="b">
        <v>1</v>
      </c>
      <c r="U41" s="2">
        <f>HYPERLINK("https://sbirkapp.gov.cz/detail/SPPB6LGOVI3JMOFA", "https://sbirkapp.gov.cz/detail/SPPB6LGOVI3JMOFA")</f>
        <v>0</v>
      </c>
      <c r="V41" t="s">
        <v>247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248</v>
      </c>
      <c r="F42" t="s">
        <v>28</v>
      </c>
      <c r="G42" t="s">
        <v>249</v>
      </c>
      <c r="H42" s="1">
        <v>35989</v>
      </c>
      <c r="I42" s="1">
        <v>44629.52255481884</v>
      </c>
      <c r="J42" t="s">
        <v>250</v>
      </c>
      <c r="K42" t="s">
        <v>171</v>
      </c>
      <c r="L42" s="1">
        <v>35990</v>
      </c>
      <c r="M42" t="s">
        <v>251</v>
      </c>
      <c r="N42" t="s">
        <v>252</v>
      </c>
      <c r="R42" t="s">
        <v>71</v>
      </c>
      <c r="S42" t="b">
        <v>0</v>
      </c>
      <c r="T42" s="1">
        <v>45292</v>
      </c>
      <c r="U42" s="2">
        <f>HYPERLINK("https://sbirkapp.gov.cz/detail/SPPJC7GHFPYWPJ3Y", "https://sbirkapp.gov.cz/detail/SPPJC7GHFPYWPJ3Y")</f>
        <v>0</v>
      </c>
      <c r="V42" t="s">
        <v>253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254</v>
      </c>
      <c r="F43" t="s">
        <v>28</v>
      </c>
      <c r="G43" t="s">
        <v>255</v>
      </c>
      <c r="H43" s="1">
        <v>44511</v>
      </c>
      <c r="I43" s="1">
        <v>44629.52201228005</v>
      </c>
      <c r="J43" t="s">
        <v>177</v>
      </c>
      <c r="K43" t="s">
        <v>171</v>
      </c>
      <c r="L43" s="1">
        <v>44515</v>
      </c>
      <c r="M43" t="s">
        <v>256</v>
      </c>
      <c r="N43" t="s">
        <v>257</v>
      </c>
      <c r="S43" t="b">
        <v>1</v>
      </c>
      <c r="U43" s="2">
        <f>HYPERLINK("https://sbirkapp.gov.cz/detail/SPP3NBM5HF63KF5K", "https://sbirkapp.gov.cz/detail/SPP3NBM5HF63KF5K")</f>
        <v>0</v>
      </c>
      <c r="V43" t="s">
        <v>258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259</v>
      </c>
      <c r="F44" t="s">
        <v>28</v>
      </c>
      <c r="G44" t="s">
        <v>62</v>
      </c>
      <c r="H44" s="1">
        <v>44511</v>
      </c>
      <c r="I44" s="1">
        <v>44629.52200457473</v>
      </c>
      <c r="J44" t="s">
        <v>177</v>
      </c>
      <c r="K44" t="s">
        <v>171</v>
      </c>
      <c r="L44" s="1">
        <v>44515</v>
      </c>
      <c r="M44" t="s">
        <v>53</v>
      </c>
      <c r="N44" t="s">
        <v>54</v>
      </c>
      <c r="R44" t="s">
        <v>41</v>
      </c>
      <c r="S44" t="b">
        <v>0</v>
      </c>
      <c r="T44" s="1">
        <v>45765</v>
      </c>
      <c r="U44" s="2">
        <f>HYPERLINK("https://sbirkapp.gov.cz/detail/SPPMDFBODEPET6WE", "https://sbirkapp.gov.cz/detail/SPPMDFBODEPET6WE")</f>
        <v>0</v>
      </c>
      <c r="V44" t="s">
        <v>260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261</v>
      </c>
      <c r="F45" t="s">
        <v>28</v>
      </c>
      <c r="G45" t="s">
        <v>262</v>
      </c>
      <c r="H45" s="1">
        <v>44511</v>
      </c>
      <c r="I45" s="1">
        <v>44629.52199536894</v>
      </c>
      <c r="J45" t="s">
        <v>177</v>
      </c>
      <c r="K45" t="s">
        <v>171</v>
      </c>
      <c r="L45" s="1">
        <v>44515</v>
      </c>
      <c r="M45" t="s">
        <v>263</v>
      </c>
      <c r="N45" t="s">
        <v>264</v>
      </c>
      <c r="S45" t="b">
        <v>1</v>
      </c>
      <c r="U45" s="2">
        <f>HYPERLINK("https://sbirkapp.gov.cz/detail/SPPAW5SCJI44AQZE", "https://sbirkapp.gov.cz/detail/SPPAW5SCJI44AQZE")</f>
        <v>0</v>
      </c>
      <c r="V45" t="s">
        <v>265</v>
      </c>
      <c r="W45">
        <v>2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266</v>
      </c>
      <c r="F46" t="s">
        <v>28</v>
      </c>
      <c r="G46" t="s">
        <v>74</v>
      </c>
      <c r="H46" s="1">
        <v>44511</v>
      </c>
      <c r="I46" s="1">
        <v>44629.5219837535</v>
      </c>
      <c r="J46" t="s">
        <v>177</v>
      </c>
      <c r="K46" t="s">
        <v>171</v>
      </c>
      <c r="L46" s="1">
        <v>44515</v>
      </c>
      <c r="M46" t="s">
        <v>267</v>
      </c>
      <c r="N46" t="s">
        <v>268</v>
      </c>
      <c r="R46" t="s">
        <v>269</v>
      </c>
      <c r="S46" t="b">
        <v>0</v>
      </c>
      <c r="T46" s="1">
        <v>45292</v>
      </c>
      <c r="U46" s="2">
        <f>HYPERLINK("https://sbirkapp.gov.cz/detail/SPPUGMNEOI3L5XHW", "https://sbirkapp.gov.cz/detail/SPPUGMNEOI3L5XHW")</f>
        <v>0</v>
      </c>
      <c r="V46" t="s">
        <v>270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271</v>
      </c>
      <c r="F47" t="s">
        <v>28</v>
      </c>
      <c r="G47" t="s">
        <v>103</v>
      </c>
      <c r="H47" s="1">
        <v>44546</v>
      </c>
      <c r="I47" s="1">
        <v>44629.38990695064</v>
      </c>
      <c r="J47" t="s">
        <v>177</v>
      </c>
      <c r="K47" t="s">
        <v>171</v>
      </c>
      <c r="L47" s="1">
        <v>44546</v>
      </c>
      <c r="M47" t="s">
        <v>104</v>
      </c>
      <c r="N47" t="s">
        <v>105</v>
      </c>
      <c r="R47" t="s">
        <v>106</v>
      </c>
      <c r="S47" t="b">
        <v>0</v>
      </c>
      <c r="T47" s="1">
        <v>44927</v>
      </c>
      <c r="U47" s="2">
        <f>HYPERLINK("https://sbirkapp.gov.cz/detail/SPPGPAGETKZEUYOQ", "https://sbirkapp.gov.cz/detail/SPPGPAGETKZEUYOQ")</f>
        <v>0</v>
      </c>
      <c r="V47" t="s">
        <v>272</v>
      </c>
      <c r="W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2026-08-29T13:03:53Z</dcterms:created>
  <dcterms:modified xsi:type="dcterms:W3CDTF">2026-08-29T13:03:53Z</dcterms:modified>
</cp:coreProperties>
</file>