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<sst xmlns="http://schemas.openxmlformats.org/spreadsheetml/2006/main" count="638" uniqueCount="280">
  <si>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</si>
  <si>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</si>
  <si>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</si>
  <si>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</si>
  <si>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</si>
  <si>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</si>
  <si>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</si>
  <si>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</si>
  <si>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</si>
  <si>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</si>
  <si>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</si>
  <si>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</si>
  <si>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</si>
  <si>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</si>
  <si>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</si>
  <si>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</si>
  <si>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</si>
  <si>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</si>
  <si>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</si>
  <si>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</si>
  <si>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</si>
  <si>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</si>
  <si>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</si>
  <si>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Orlová</t>
  </si>
  <si>
    <t>00297577</t>
  </si>
  <si>
    <t>r7qbskc</t>
  </si>
  <si>
    <t>Moravskoslezský kraj</t>
  </si>
  <si>
    <t>3/2026</t>
  </si>
  <si>
    <t>VÝMAZ</t>
  </si>
  <si>
    <t>-</t>
  </si>
  <si>
    <t>1704845864</t>
  </si>
  <si>
    <t>2/2026</t>
  </si>
  <si>
    <t>Nařízení</t>
  </si>
  <si>
    <t>kterým se oznamuje záměr zadat zpracování lesních hospodářských osnov pro vlastníky lesů o výměře do 50 hektarů ve správním obvodu obce s rozšířenou působností Orlová.</t>
  </si>
  <si>
    <t>2026-06-12</t>
  </si>
  <si>
    <t>Běžný</t>
  </si>
  <si>
    <t>lesní hospodářské osnovy</t>
  </si>
  <si>
    <t>zákon č. 289/1995 Sb., lesní zákon - § 25 odst. 2</t>
  </si>
  <si>
    <t>1704824359</t>
  </si>
  <si>
    <t>1/2026</t>
  </si>
  <si>
    <t>Obecně závazná vyhláška</t>
  </si>
  <si>
    <t>Obecně závazná vyhláška města Orlová o nočním klidu</t>
  </si>
  <si>
    <t>2026-05-20</t>
  </si>
  <si>
    <t>noční klid</t>
  </si>
  <si>
    <t>zákon č. 251/2016 Sb., o některých přestupcích - § 5 odst. 7</t>
  </si>
  <si>
    <t>2/2025: Obecně závazná vyhláška města Orlová o nočním klidu</t>
  </si>
  <si>
    <t>1692226166</t>
  </si>
  <si>
    <t>4/2025</t>
  </si>
  <si>
    <t>Tržní řád</t>
  </si>
  <si>
    <t>2025-12-17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</si>
  <si>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</si>
  <si>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</si>
  <si>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2/2017: Tržní řád</t>
  </si>
  <si>
    <t>1614025575</t>
  </si>
  <si>
    <t>3/2025</t>
  </si>
  <si>
    <t>kterou se upravují pravidla pro pohyb psů ve městě Orlová</t>
  </si>
  <si>
    <t>2026-01-01</t>
  </si>
  <si>
    <t>pohyb psů</t>
  </si>
  <si>
    <t>zákon č. 246/1992 Sb., na ochranu zvířat proti týrání - § 24 odst. 2</t>
  </si>
  <si>
    <t xml:space="preserve">3/2019: pravidla pro pohyb psů na veřejném prostranství ve městě Orlová a vymezení prostor pro volné pobíhání psů </t>
  </si>
  <si>
    <t>1602319517</t>
  </si>
  <si>
    <t>2/2025</t>
  </si>
  <si>
    <t>2025-05-22</t>
  </si>
  <si>
    <t>3/2024: Obecně závazná vyhláška města Orlová o nočním klidu</t>
  </si>
  <si>
    <t>1/2026: Obecně závazná vyhláška města Orlová o nočním klidu</t>
  </si>
  <si>
    <t>1520846481</t>
  </si>
  <si>
    <t>1/2025</t>
  </si>
  <si>
    <t>Obecně závazná vyhláška města Orlová,  kterou se mění obecně závazná vyhláška města Orlová č. 4/2021 o stanovení podmínek pro pořádání a průběh akcí typu technoparty a o zabezpečení místních záležitostí veřejného pořádku v souvislosti s jejich konáním  ze dne 21. 06. 2021</t>
  </si>
  <si>
    <t>veřejný pořádek - regulace akcí typu technoparty</t>
  </si>
  <si>
    <t>zákon č. 128/2000 Sb., o obcích - § 10 písm. b) - regulace akcí typu technoparty</t>
  </si>
  <si>
    <t>4/2021: Obecně závazná vyhláška města Orlová č. 4/2021  o stanovení podmínek pro pořádání a průběh akcí typu technoparty a o zabezpečení místních záležitostí veřejného pořádku v souvislosti s jejich konáním</t>
  </si>
  <si>
    <t>1520845346</t>
  </si>
  <si>
    <t>6/2024</t>
  </si>
  <si>
    <t>kterým se zrušuje Nařízení města Orlová o stanovení maximálních cen jízdného v městské hromadné dopravě Orlová</t>
  </si>
  <si>
    <t>2024-12-07</t>
  </si>
  <si>
    <t>zrušovací</t>
  </si>
  <si>
    <t>ústavní zákon č. 1/1993 Sb., Ústava České republiky - čl. 79 odst. 3 - zrušovací nařízení</t>
  </si>
  <si>
    <t>3/2023: Nařízení města Orlová o stanovení maximálních cen jízdného v městské hromadné dopravě Orlová</t>
  </si>
  <si>
    <t>1442800018</t>
  </si>
  <si>
    <t>4/2021</t>
  </si>
  <si>
    <t>Obecně závazná vyhláška města Orlová č. 4/2021  o stanovení podmínek pro pořádání a průběh akcí typu technoparty a o zabezpečení místních záležitostí veřejného pořádku v souvislosti s jejich konáním</t>
  </si>
  <si>
    <t>2021-07-10</t>
  </si>
  <si>
    <t>Dle přechodného ustanovení</t>
  </si>
  <si>
    <t>1/2025: Obecně závazná vyhláška města Orlová,  kterou se mění obecně závazná vyhláška města Orlová č. 4/2021 o stanovení podmínek pro pořádání a průběh akcí typu technoparty a o zabezpečení místních záležitostí veřejného pořádku v souvislosti s jejich konáním  ze dne 21. 06. 2021</t>
  </si>
  <si>
    <t>1439664861</t>
  </si>
  <si>
    <t>5/2024</t>
  </si>
  <si>
    <t>Obecně závazná vyhláška město Orlová „o stanovení místního koeficientu pro jednotlivá katastrální území“</t>
  </si>
  <si>
    <t>2025-01-01</t>
  </si>
  <si>
    <t>daň z nemovitých věcí - místní koeficient</t>
  </si>
  <si>
    <t>zákon č. 338/1992 Sb., o dani z nemovitých věcí - § 12 odst. 1 písm. a) bod 2</t>
  </si>
  <si>
    <t>4/2023: Obecně závazná vyhláška města Orlová o stanovení koeficientů pro výpočet daně z nemovitých věcí</t>
  </si>
  <si>
    <t>1411628223</t>
  </si>
  <si>
    <t>4/2024</t>
  </si>
  <si>
    <t xml:space="preserve">o maximálních cenách za nucené odtahy silničních vozidel a za střežení odtažených silničních vozidel na území města Orlové </t>
  </si>
  <si>
    <t>2024-08-17</t>
  </si>
  <si>
    <t>regulace cen - stanovení maximálních cen, pokud nejsou stanoveny ministerstvem</t>
  </si>
  <si>
    <t>zákon č. 265/1991 Sb., o působnosti orgánů České republiky v oblasti cen - § 4a odst. 1 písm. a)</t>
  </si>
  <si>
    <t>1/2017: o maximálních cenách za nucené odtahy silničních vozidel a za střežení odtažených silničních vozidel na území města Orlové</t>
  </si>
  <si>
    <t>Vyřazeno</t>
  </si>
  <si>
    <t>1393512215</t>
  </si>
  <si>
    <t>1/2019</t>
  </si>
  <si>
    <t>Město Orlová  Obecně závazná vyhláška č. 1/2019  o zákazu konzumace alkoholických nápojů na veřejném prostranství</t>
  </si>
  <si>
    <t>2019-03-23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</si>
  <si>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</si>
  <si>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</si>
  <si>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1359383482</t>
  </si>
  <si>
    <t>3/2024</t>
  </si>
  <si>
    <t>2024-05-17</t>
  </si>
  <si>
    <t>2/2023: Obecně závazná vyhláška města Orlová o nočním klidu</t>
  </si>
  <si>
    <t>1352862637</t>
  </si>
  <si>
    <t>1/2018</t>
  </si>
  <si>
    <t>Obecně závazná vyhláška města Orlová č. 1/2018 o regulaci provozování hazardních her</t>
  </si>
  <si>
    <t>2018-10-09</t>
  </si>
  <si>
    <t>hazardní hry</t>
  </si>
  <si>
    <t xml:space="preserve">zákon č. 186/2016 Sb., o hazardních hrách - § 12 </t>
  </si>
  <si>
    <t>1333414089</t>
  </si>
  <si>
    <t>3/2007</t>
  </si>
  <si>
    <t>kterým se vymezují komunikace a jejich určené úseky v obytné zóně, které nelze užít ke stání nákladního vozidla nebo jízdní soupravy</t>
  </si>
  <si>
    <t>2007-08-14</t>
  </si>
  <si>
    <t>pozemní komunikace - stání nákladními vozidly v obytné zóně</t>
  </si>
  <si>
    <t>zákon č. 361/2000 Sb., o silničním provozu - § 39 odst. 6</t>
  </si>
  <si>
    <t>1325331056</t>
  </si>
  <si>
    <t>kterým se vymezují oblasti, ve kterých lze místní komunikace nebo jejich určené úseky užívat k stání silničního vozidla za sjednanou cenu</t>
  </si>
  <si>
    <t>2019-01-01</t>
  </si>
  <si>
    <t xml:space="preserve">pozemní komunikace - zpoplatnění stání a odstavení </t>
  </si>
  <si>
    <t xml:space="preserve">zákon č. 13/1997 Sb., o pozemních komunikacích - § 23 odst. 1 </t>
  </si>
  <si>
    <t>1325305189</t>
  </si>
  <si>
    <t>1/2017</t>
  </si>
  <si>
    <t>o maximálních cenách za nucené odtahy silničních vozidel a za střežení odtažených silničních vozidel na území města Orlové</t>
  </si>
  <si>
    <t>2017-05-09</t>
  </si>
  <si>
    <t xml:space="preserve">4/2024: o maximálních cenách za nucené odtahy silničních vozidel a za střežení odtažených silničních vozidel na území města Orlové </t>
  </si>
  <si>
    <t>1325289561</t>
  </si>
  <si>
    <t>2/2024</t>
  </si>
  <si>
    <t xml:space="preserve">kterou se zrušují některé obecně závazné vyhlášky města Orlová </t>
  </si>
  <si>
    <t>2024-03-12</t>
  </si>
  <si>
    <t>ústavní zákon č. 1/1993 Sb., Ústava České republiky - čl. 104 odst. 3 - zrušovací OZV</t>
  </si>
  <si>
    <t>1320958179</t>
  </si>
  <si>
    <t>1/2024</t>
  </si>
  <si>
    <t>OZV města Orlová o udržování čistoty ulic a jiných veřejných prostranství, o ochraně veřejné zeleně a o užívání zařízení sloužících potřebám veřejnosti na území města Orlová</t>
  </si>
  <si>
    <t>2024-03-01</t>
  </si>
  <si>
    <t>veřejný pořádek - údržba a ochrana veřejné zeleně; veřejný pořádek - žebrání</t>
  </si>
  <si>
    <t>zákon č. 128/2000 Sb., o obcích - § 10 písm. c) - údržba a ochrana veřejné zeleně; zákon č. 128/2000 Sb., o obcích - § 10 písm. a) - žebrání</t>
  </si>
  <si>
    <t>1319218229</t>
  </si>
  <si>
    <t>3/2019</t>
  </si>
  <si>
    <t xml:space="preserve">pravidla pro pohyb psů na veřejném prostranství ve městě Orlová a vymezení prostor pro volné pobíhání psů </t>
  </si>
  <si>
    <t>2019-10-26</t>
  </si>
  <si>
    <t>3/2025: kterou se upravují pravidla pro pohyb psů ve městě Orlová</t>
  </si>
  <si>
    <t>1305676152</t>
  </si>
  <si>
    <t>5/2021</t>
  </si>
  <si>
    <t xml:space="preserve">o ochraně veřejné zeleně </t>
  </si>
  <si>
    <t>2022-01-06</t>
  </si>
  <si>
    <t>veřejný pořádek - údržba a ochrana veřejné zeleně</t>
  </si>
  <si>
    <t>zákon č. 128/2000 Sb., o obcích - § 10 písm. c) - údržba a ochrana veřejné zeleně</t>
  </si>
  <si>
    <t>1305571010</t>
  </si>
  <si>
    <t>10/2023</t>
  </si>
  <si>
    <t>O stanovení obecního systému odpadového hospodářství na území města Orlová</t>
  </si>
  <si>
    <t>2024-01-01</t>
  </si>
  <si>
    <t>systém odpadového hospodářství</t>
  </si>
  <si>
    <t>zákon č. 541/2020 Sb., o odpadech - § 59 odst. 4</t>
  </si>
  <si>
    <t xml:space="preserve">9/2021: O stanovení obecního systému odpadového hospodářství </t>
  </si>
  <si>
    <t>1285263242</t>
  </si>
  <si>
    <t>9/2021</t>
  </si>
  <si>
    <t xml:space="preserve">O stanovení obecního systému odpadového hospodářství </t>
  </si>
  <si>
    <t>2022-01-01</t>
  </si>
  <si>
    <t>10/2023: O stanovení obecního systému odpadového hospodářství na území města Orlová</t>
  </si>
  <si>
    <t>1284012139</t>
  </si>
  <si>
    <t>9/2023</t>
  </si>
  <si>
    <t>Obecně závazná vyhláška města Orlová o místním poplatku ze psů</t>
  </si>
  <si>
    <t>místní poplatek ze psů</t>
  </si>
  <si>
    <t>zákon č. 565/1990 Sb., o místních poplatcích - § 14 - ze psů</t>
  </si>
  <si>
    <t>10/2020: Obecně závazná vyhláška města Orlová č. 10/2020 o místním poplatku ze psů</t>
  </si>
  <si>
    <t>1283074440</t>
  </si>
  <si>
    <t>8/2023</t>
  </si>
  <si>
    <t>Obecně závazná vyhláška města Orlová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</si>
  <si>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</si>
  <si>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</si>
  <si>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5/2022: Obecně závazná vyhláška města Orlová   o místním poplatku za obecní systém odpadového hospodářství</t>
  </si>
  <si>
    <t>1283073744</t>
  </si>
  <si>
    <t>7/2023</t>
  </si>
  <si>
    <t>Obecně závazná vyhláška města Orlová o místním poplatku ze vstupného</t>
  </si>
  <si>
    <t>místní poplatek ze vstupného</t>
  </si>
  <si>
    <t>zákon č. 565/1990 Sb., o místních poplatcích - § 14 - ze vstupného</t>
  </si>
  <si>
    <t>6/2019: Obecně závazná vyhláška města Orlová č. 6/2019 o místním poplatku ze vstupného</t>
  </si>
  <si>
    <t>1283073969</t>
  </si>
  <si>
    <t>6/2023</t>
  </si>
  <si>
    <t>Obecně závazná vyhláška města Orlová o místním poplatku z pobytu</t>
  </si>
  <si>
    <t>místní poplatek z pobytu</t>
  </si>
  <si>
    <t>zákon č. 565/1990 Sb., o místních poplatcích - § 14 - z pobytu</t>
  </si>
  <si>
    <t>1/2021: Obecně závazná vyhláška města Orlová č. 1/2021 o místním poplatku z pobytu</t>
  </si>
  <si>
    <t>1283073590</t>
  </si>
  <si>
    <t>5/2023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</si>
  <si>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</si>
  <si>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</si>
  <si>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</si>
  <si>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4/2022: Obecně závazná vyhláška města Orlová č. 3/2022, o místním poplatku za užívání veřejného prostranství</t>
  </si>
  <si>
    <t>1282526163</t>
  </si>
  <si>
    <t>4/2023</t>
  </si>
  <si>
    <t>Obecně závazná vyhláška města Orlová 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</si>
  <si>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</si>
  <si>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</si>
  <si>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5/2024: Obecně závazná vyhláška město Orlová „o stanovení místního koeficientu pro jednotlivá katastrální území“</t>
  </si>
  <si>
    <t>1241612491</t>
  </si>
  <si>
    <t>2/2017</t>
  </si>
  <si>
    <t>2017-09-15</t>
  </si>
  <si>
    <t>4/2025: Tržní řád; 4/2025: Tržní řád; 4/2025: Tržní řád</t>
  </si>
  <si>
    <t>1237031700</t>
  </si>
  <si>
    <t>3/2023</t>
  </si>
  <si>
    <t>Nařízení města Orlová o stanovení maximálních cen jízdného v městské hromadné dopravě Orlová</t>
  </si>
  <si>
    <t>2023-06-11</t>
  </si>
  <si>
    <t>6/2024: kterým se zrušuje Nařízení města Orlová o stanovení maximálních cen jízdného v městské hromadné dopravě Orlová; 6/2024: kterým se zrušuje Nařízení města Orlová o stanovení maximálních cen jízdného v městské hromadné dopravě Orlová</t>
  </si>
  <si>
    <t>1186856800</t>
  </si>
  <si>
    <t>2/2023</t>
  </si>
  <si>
    <t>2023-05-18</t>
  </si>
  <si>
    <t>2/2022: Obecně závazná vyhláška města Orlová o nočním klidu; 3/2022: Obecně závazná vyhláška města Orlová, kterou se mění obecně závazná vyhláška města Orlová č. 2/2022 o nočním klidu ze dne 25.4.2022</t>
  </si>
  <si>
    <t>1184586102</t>
  </si>
  <si>
    <t>1/2023</t>
  </si>
  <si>
    <t>Nařízení města Orlová kterým se zakazují některé formy prodeje zboží a poskytování služeb při výkonu zprostředkovatelských služeb v energetických odvětvích</t>
  </si>
  <si>
    <t>2023-04-08</t>
  </si>
  <si>
    <t>regulace prodeje zboží nebo poskytování služeb v energetických odvětvích</t>
  </si>
  <si>
    <t>zákon č. 458/2000 Sb., energetický zákon - § 11p</t>
  </si>
  <si>
    <t>1165165826</t>
  </si>
  <si>
    <t>10/2020</t>
  </si>
  <si>
    <t>Obecně závazná vyhláška města Orlová č. 10/2020 o místním poplatku ze psů</t>
  </si>
  <si>
    <t>2021-01-01</t>
  </si>
  <si>
    <t>9/2023: Obecně závazná vyhláška města Orlová o místním poplatku ze psů</t>
  </si>
  <si>
    <t>1162199804</t>
  </si>
  <si>
    <t>6/2019</t>
  </si>
  <si>
    <t>Obecně závazná vyhláška města Orlová č. 6/2019 o místním poplatku ze vstupného</t>
  </si>
  <si>
    <t>2020-01-01</t>
  </si>
  <si>
    <t>7/2023: Obecně závazná vyhláška města Orlová o místním poplatku ze vstupného</t>
  </si>
  <si>
    <t>1162189198</t>
  </si>
  <si>
    <t>1162186164</t>
  </si>
  <si>
    <t>1/2021</t>
  </si>
  <si>
    <t>Obecně závazná vyhláška města Orlová č. 1/2021 o místním poplatku z pobytu</t>
  </si>
  <si>
    <t>2021-05-20</t>
  </si>
  <si>
    <t>6/2023: Obecně závazná vyhláška města Orlová o místním poplatku z pobytu</t>
  </si>
  <si>
    <t>1162185443</t>
  </si>
  <si>
    <t>6/2022</t>
  </si>
  <si>
    <t>Obecně závazná vyhláška stanovující školské obvody spádových základních škol</t>
  </si>
  <si>
    <t>2023-01-01</t>
  </si>
  <si>
    <t>školské obvody - základní školy</t>
  </si>
  <si>
    <t>zákon č. 561/2004 Sb., školský zákon - § 178 odst. 2 písm. b)</t>
  </si>
  <si>
    <t>1115786572</t>
  </si>
  <si>
    <t>5/2022</t>
  </si>
  <si>
    <t>Obecně závazná vyhláška města Orlová   o místním poplatku za obecní systém odpadového hospodářství</t>
  </si>
  <si>
    <t>8/2023: Obecně závazná vyhláška města Orlová o místním poplatku za obecní systém odpadového hospodářství</t>
  </si>
  <si>
    <t>1113835273</t>
  </si>
  <si>
    <t>4/2022</t>
  </si>
  <si>
    <t>Obecně závazná vyhláška města Orlová č. 3/2022, o místním poplatku za užívání veřejného prostranství</t>
  </si>
  <si>
    <t>5/2023: O místním poplatku za užívání veřejného prostranství</t>
  </si>
  <si>
    <t>1113306582</t>
  </si>
  <si>
    <t>3/2015</t>
  </si>
  <si>
    <t>Obecně závazná vyhláška města Orlová č. 3/2015, kterou se mění OZV č. 8/2003, ve znění OZV města orlová č. 5/2014, o zřízení Městské policie Orlová</t>
  </si>
  <si>
    <t>2015-12-30</t>
  </si>
  <si>
    <t>obecní policie</t>
  </si>
  <si>
    <t xml:space="preserve">zákon č. 553/1991 Sb., o obecní policii - § 1 odst. 1 </t>
  </si>
  <si>
    <t>8/2003: Obecně závazná vyhláška, kterou se zřizuje Městská policie Orlová a vyhlašuje její statut</t>
  </si>
  <si>
    <t>1102464240</t>
  </si>
  <si>
    <t>5/2014</t>
  </si>
  <si>
    <t>Obecně závazná vyhláška města Orlová č. 5/2014, kterou se mění a doplňuje OZV č. 8/2003, kterou se zřizuje Městská policie Orlová</t>
  </si>
  <si>
    <t>2015-01-01</t>
  </si>
  <si>
    <t>1102454373</t>
  </si>
  <si>
    <t>8/2003</t>
  </si>
  <si>
    <t>Obecně závazná vyhláška, kterou se zřizuje Městská policie Orlová a vyhlašuje její statut</t>
  </si>
  <si>
    <t>2003-07-15</t>
  </si>
  <si>
    <t>5/2014: Obecně závazná vyhláška města Orlová č. 5/2014, kterou se mění a doplňuje OZV č. 8/2003, kterou se zřizuje Městská policie Orlová; 3/2015: Obecně závazná vyhláška města Orlová č. 3/2015, kterou se mění OZV č. 8/2003, ve znění OZV města orlová č. 5/2014, o zřízení Městské policie Orlová</t>
  </si>
  <si>
    <t>1102450877</t>
  </si>
  <si>
    <t>3/2022</t>
  </si>
  <si>
    <t>Obecně závazná vyhláška města Orlová, kterou se mění obecně závazná vyhláška města Orlová č. 2/2022 o nočním klidu ze dne 25.4.2022</t>
  </si>
  <si>
    <t>2022-10-11</t>
  </si>
  <si>
    <t>2/2022: Obecně závazná vyhláška města Orlová o nočním klidu</t>
  </si>
  <si>
    <t>1086809861</t>
  </si>
  <si>
    <t>2/2022</t>
  </si>
  <si>
    <t>2022-05-21</t>
  </si>
  <si>
    <t>1/2022: Obecně závazná vyhláška města Orlová o nočním klidu</t>
  </si>
  <si>
    <t>3/2022: Obecně závazná vyhláška města Orlová, kterou se mění obecně závazná vyhláška města Orlová č. 2/2022 o nočním klidu ze dne 25.4.2022</t>
  </si>
  <si>
    <t>1036029508</t>
  </si>
  <si>
    <t>1/2022</t>
  </si>
  <si>
    <t>2022-04-28</t>
  </si>
  <si>
    <t>1026689897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</si>
</sst>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46162</v>
      </c>
      <c r="I3" s="1">
        <v>46170.58752926692</v>
      </c>
      <c r="J3" t="s">
        <v>34</v>
      </c>
      <c r="K3" t="s">
        <v>35</v>
      </c>
      <c r="M3" t="s">
        <v>36</v>
      </c>
      <c r="N3" t="s">
        <v>37</v>
      </c>
      <c r="S3" t="b">
        <v>1</v>
      </c>
      <c r="U3" s="2">
        <f>HYPERLINK("https://sbirkapp.gov.cz/detail/SPPWF3CN56RJ2TBG", "https://sbirkapp.gov.cz/detail/SPPWF3CN56RJ2TBG")</f>
        <v>0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40</v>
      </c>
      <c r="G4" t="s">
        <v>41</v>
      </c>
      <c r="H4" s="1">
        <v>46141</v>
      </c>
      <c r="I4" s="1">
        <v>46147.42399600156</v>
      </c>
      <c r="J4" t="s">
        <v>42</v>
      </c>
      <c r="K4" t="s">
        <v>35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HYPERLINK("https://sbirkapp.gov.cz/detail/SPP633PXGMSC6SVG", "https://sbirkapp.gov.cz/detail/SPP633PXGMSC6SVG")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32</v>
      </c>
      <c r="G5" t="s">
        <v>48</v>
      </c>
      <c r="H5" s="1">
        <v>45987</v>
      </c>
      <c r="I5" s="1">
        <v>45993.42338966546</v>
      </c>
      <c r="J5" t="s">
        <v>49</v>
      </c>
      <c r="K5" t="s">
        <v>35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HYPERLINK("https://sbirkapp.gov.cz/detail/SPPWOIOIEZY3QNGI", "https://sbirkapp.gov.cz/detail/SPPWOIOIEZY3QNGI")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40</v>
      </c>
      <c r="G6" t="s">
        <v>55</v>
      </c>
      <c r="H6" s="1">
        <v>45952</v>
      </c>
      <c r="I6" s="1">
        <v>45967.52770498586</v>
      </c>
      <c r="J6" t="s">
        <v>56</v>
      </c>
      <c r="K6" t="s">
        <v>35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HYPERLINK("https://sbirkapp.gov.cz/detail/SPPILSZTBNOYLY3K", "https://sbirkapp.gov.cz/detail/SPPILSZTBNOYLY3K")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40</v>
      </c>
      <c r="G7" t="s">
        <v>41</v>
      </c>
      <c r="H7" s="1">
        <v>45777</v>
      </c>
      <c r="I7" s="1">
        <v>45784.29663128681</v>
      </c>
      <c r="J7" t="s">
        <v>62</v>
      </c>
      <c r="K7" t="s">
        <v>35</v>
      </c>
      <c r="M7" t="s">
        <v>43</v>
      </c>
      <c r="N7" t="s">
        <v>44</v>
      </c>
      <c r="P7" t="s">
        <v>63</v>
      </c>
      <c r="R7" t="s">
        <v>64</v>
      </c>
      <c r="S7" t="b">
        <v>0</v>
      </c>
      <c r="T7" s="1">
        <v>46162</v>
      </c>
      <c r="U7" s="2">
        <f>HYPERLINK("https://sbirkapp.gov.cz/detail/SPPQGQ2623TEQFD2", "https://sbirkapp.gov.cz/detail/SPPQGQ2623TEQFD2")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40</v>
      </c>
      <c r="G8" t="s">
        <v>67</v>
      </c>
      <c r="H8" s="1">
        <v>45777</v>
      </c>
      <c r="I8" s="1">
        <v>45784.2945302478</v>
      </c>
      <c r="J8" t="s">
        <v>62</v>
      </c>
      <c r="K8" t="s">
        <v>35</v>
      </c>
      <c r="M8" t="s">
        <v>68</v>
      </c>
      <c r="N8" t="s">
        <v>69</v>
      </c>
      <c r="O8" t="s">
        <v>70</v>
      </c>
      <c r="S8" t="b">
        <v>1</v>
      </c>
      <c r="U8" s="2">
        <f>HYPERLINK("https://sbirkapp.gov.cz/detail/SPPZTPTHNYKKCO6A", "https://sbirkapp.gov.cz/detail/SPPZTPTHNYKKCO6A")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32</v>
      </c>
      <c r="G9" t="s">
        <v>73</v>
      </c>
      <c r="H9" s="1">
        <v>45616</v>
      </c>
      <c r="I9" s="1">
        <v>45618.31778617184</v>
      </c>
      <c r="J9" t="s">
        <v>74</v>
      </c>
      <c r="K9" t="s">
        <v>35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HYPERLINK("https://sbirkapp.gov.cz/detail/SPP3IW33AABFTWQW", "https://sbirkapp.gov.cz/detail/SPP3IW33AABFTWQW")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40</v>
      </c>
      <c r="G10" t="s">
        <v>80</v>
      </c>
      <c r="H10" s="1">
        <v>44372</v>
      </c>
      <c r="I10" s="1">
        <v>45611.47125095487</v>
      </c>
      <c r="J10" t="s">
        <v>81</v>
      </c>
      <c r="K10" t="s">
        <v>82</v>
      </c>
      <c r="L10" s="1">
        <v>44372</v>
      </c>
      <c r="M10" t="s">
        <v>68</v>
      </c>
      <c r="N10" t="s">
        <v>69</v>
      </c>
      <c r="Q10" t="s">
        <v>83</v>
      </c>
      <c r="S10" t="b">
        <v>1</v>
      </c>
      <c r="U10" s="2">
        <f>HYPERLINK("https://sbirkapp.gov.cz/detail/SPPO3N37CPPANKIU", "https://sbirkapp.gov.cz/detail/SPPO3N37CPPANKIU")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40</v>
      </c>
      <c r="G11" t="s">
        <v>86</v>
      </c>
      <c r="H11" s="1">
        <v>45546</v>
      </c>
      <c r="I11" s="1">
        <v>45548.40768851788</v>
      </c>
      <c r="J11" t="s">
        <v>87</v>
      </c>
      <c r="K11" t="s">
        <v>35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HYPERLINK("https://sbirkapp.gov.cz/detail/SPPJL3ORHBYDTH3Q", "https://sbirkapp.gov.cz/detail/SPPJL3ORHBYDTH3Q")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32</v>
      </c>
      <c r="G12" t="s">
        <v>93</v>
      </c>
      <c r="H12" s="1">
        <v>45504</v>
      </c>
      <c r="I12" s="1">
        <v>45506.30989256386</v>
      </c>
      <c r="J12" t="s">
        <v>94</v>
      </c>
      <c r="K12" t="s">
        <v>35</v>
      </c>
      <c r="M12" t="s">
        <v>95</v>
      </c>
      <c r="N12" t="s">
        <v>96</v>
      </c>
      <c r="P12" t="s">
        <v>97</v>
      </c>
      <c r="S12" t="s">
        <v>98</v>
      </c>
      <c r="T12" t="s">
        <v>29</v>
      </c>
      <c r="U12" s="2">
        <f>HYPERLINK("https://sbirkapp.gov.cz/detail/SPPY3BSPNBFMFEFI", "https://sbirkapp.gov.cz/detail/SPPY3BSPNBFMFEFI")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40</v>
      </c>
      <c r="G13" t="s">
        <v>101</v>
      </c>
      <c r="H13" s="1">
        <v>43532</v>
      </c>
      <c r="I13" s="1">
        <v>45428.33758308776</v>
      </c>
      <c r="J13" t="s">
        <v>102</v>
      </c>
      <c r="K13" t="s">
        <v>82</v>
      </c>
      <c r="L13" s="1">
        <v>43532</v>
      </c>
      <c r="M13" t="s">
        <v>103</v>
      </c>
      <c r="N13" t="s">
        <v>104</v>
      </c>
      <c r="S13" t="b">
        <v>1</v>
      </c>
      <c r="U13" s="2">
        <f>HYPERLINK("https://sbirkapp.gov.cz/detail/SPPOY3DA4NP4RKEM", "https://sbirkapp.gov.cz/detail/SPPOY3DA4NP4RKEM")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40</v>
      </c>
      <c r="G14" t="s">
        <v>41</v>
      </c>
      <c r="H14" s="1">
        <v>45406</v>
      </c>
      <c r="I14" s="1">
        <v>45414.34556373802</v>
      </c>
      <c r="J14" t="s">
        <v>107</v>
      </c>
      <c r="K14" t="s">
        <v>35</v>
      </c>
      <c r="M14" t="s">
        <v>43</v>
      </c>
      <c r="N14" t="s">
        <v>44</v>
      </c>
      <c r="P14" t="s">
        <v>108</v>
      </c>
      <c r="R14" t="s">
        <v>45</v>
      </c>
      <c r="S14" t="b">
        <v>0</v>
      </c>
      <c r="T14" s="1">
        <v>45799</v>
      </c>
      <c r="U14" s="2">
        <f>HYPERLINK("https://sbirkapp.gov.cz/detail/SPPQ5K5MKHZZJV2M", "https://sbirkapp.gov.cz/detail/SPPQ5K5MKHZZJV2M")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40</v>
      </c>
      <c r="G15" t="s">
        <v>111</v>
      </c>
      <c r="H15" s="1">
        <v>43367</v>
      </c>
      <c r="I15" s="1">
        <v>45373.3792717515</v>
      </c>
      <c r="J15" t="s">
        <v>112</v>
      </c>
      <c r="K15" t="s">
        <v>82</v>
      </c>
      <c r="L15" s="1">
        <v>43367</v>
      </c>
      <c r="M15" t="s">
        <v>113</v>
      </c>
      <c r="N15" t="s">
        <v>114</v>
      </c>
      <c r="S15" t="b">
        <v>1</v>
      </c>
      <c r="U15" s="2">
        <f>HYPERLINK("https://sbirkapp.gov.cz/detail/SPPSXF6XMIL3YQTI", "https://sbirkapp.gov.cz/detail/SPPSXF6XMIL3YQTI")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32</v>
      </c>
      <c r="G16" t="s">
        <v>117</v>
      </c>
      <c r="H16" s="1">
        <v>39293</v>
      </c>
      <c r="I16" s="1">
        <v>45357.46158609547</v>
      </c>
      <c r="J16" t="s">
        <v>118</v>
      </c>
      <c r="K16" t="s">
        <v>82</v>
      </c>
      <c r="L16" s="1">
        <v>39293</v>
      </c>
      <c r="M16" t="s">
        <v>119</v>
      </c>
      <c r="N16" t="s">
        <v>120</v>
      </c>
      <c r="S16" t="b">
        <v>1</v>
      </c>
      <c r="U16" s="2">
        <f>HYPERLINK("https://sbirkapp.gov.cz/detail/SPPJYWOTFUK3K2IA", "https://sbirkapp.gov.cz/detail/SPPJYWOTFUK3K2IA")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32</v>
      </c>
      <c r="G17" t="s">
        <v>122</v>
      </c>
      <c r="H17" s="1">
        <v>43437</v>
      </c>
      <c r="I17" s="1">
        <v>45357.44141811517</v>
      </c>
      <c r="J17" t="s">
        <v>123</v>
      </c>
      <c r="K17" t="s">
        <v>82</v>
      </c>
      <c r="L17" s="1">
        <v>43437</v>
      </c>
      <c r="M17" t="s">
        <v>124</v>
      </c>
      <c r="N17" t="s">
        <v>125</v>
      </c>
      <c r="S17" t="b">
        <v>1</v>
      </c>
      <c r="U17" s="2">
        <f>HYPERLINK("https://sbirkapp.gov.cz/detail/SPPFKS2DUEKOST5O", "https://sbirkapp.gov.cz/detail/SPPFKS2DUEKOST5O")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32</v>
      </c>
      <c r="G18" t="s">
        <v>128</v>
      </c>
      <c r="H18" s="1">
        <v>42849</v>
      </c>
      <c r="I18" s="1">
        <v>45357.42762641896</v>
      </c>
      <c r="J18" t="s">
        <v>129</v>
      </c>
      <c r="K18" t="s">
        <v>82</v>
      </c>
      <c r="L18" s="1">
        <v>42849</v>
      </c>
      <c r="M18" t="s">
        <v>95</v>
      </c>
      <c r="N18" t="s">
        <v>96</v>
      </c>
      <c r="R18" t="s">
        <v>130</v>
      </c>
      <c r="S18" t="b">
        <v>0</v>
      </c>
      <c r="T18" s="1">
        <v>45521</v>
      </c>
      <c r="U18" s="2">
        <f>HYPERLINK("https://sbirkapp.gov.cz/detail/SPPR2OV5G6LZHZPS", "https://sbirkapp.gov.cz/detail/SPPR2OV5G6LZHZPS")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40</v>
      </c>
      <c r="G19" t="s">
        <v>133</v>
      </c>
      <c r="H19" s="1">
        <v>45343</v>
      </c>
      <c r="I19" s="1">
        <v>45348.68628655974</v>
      </c>
      <c r="J19" t="s">
        <v>134</v>
      </c>
      <c r="K19" t="s">
        <v>35</v>
      </c>
      <c r="M19" t="s">
        <v>75</v>
      </c>
      <c r="N19" t="s">
        <v>135</v>
      </c>
      <c r="S19" t="b">
        <v>1</v>
      </c>
      <c r="U19" s="2">
        <f>HYPERLINK("https://sbirkapp.gov.cz/detail/SPPFDI5RPHEN7VSG", "https://sbirkapp.gov.cz/detail/SPPFDI5RPHEN7VSG")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40</v>
      </c>
      <c r="G20" t="s">
        <v>138</v>
      </c>
      <c r="H20" s="1">
        <v>45343</v>
      </c>
      <c r="I20" s="1">
        <v>45344.40342726657</v>
      </c>
      <c r="J20" t="s">
        <v>139</v>
      </c>
      <c r="K20" t="s">
        <v>35</v>
      </c>
      <c r="M20" t="s">
        <v>140</v>
      </c>
      <c r="N20" t="s">
        <v>141</v>
      </c>
      <c r="S20" t="b">
        <v>1</v>
      </c>
      <c r="U20" s="2">
        <f>HYPERLINK("https://sbirkapp.gov.cz/detail/SPPGN4O6E5IXPYXG", "https://sbirkapp.gov.cz/detail/SPPGN4O6E5IXPYXG")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40</v>
      </c>
      <c r="G21" t="s">
        <v>144</v>
      </c>
      <c r="H21" s="1">
        <v>43749</v>
      </c>
      <c r="I21" s="1">
        <v>45316.55292151911</v>
      </c>
      <c r="J21" t="s">
        <v>145</v>
      </c>
      <c r="K21" t="s">
        <v>82</v>
      </c>
      <c r="L21" s="1">
        <v>43749</v>
      </c>
      <c r="M21" t="s">
        <v>57</v>
      </c>
      <c r="N21" t="s">
        <v>58</v>
      </c>
      <c r="R21" t="s">
        <v>146</v>
      </c>
      <c r="S21" t="b">
        <v>0</v>
      </c>
      <c r="T21" s="1">
        <v>46023</v>
      </c>
      <c r="U21" s="2">
        <f>HYPERLINK("https://sbirkapp.gov.cz/detail/SPPPTXLUQJRLNIQK", "https://sbirkapp.gov.cz/detail/SPPPTXLUQJRLNIQK")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40</v>
      </c>
      <c r="G22" t="s">
        <v>149</v>
      </c>
      <c r="H22" s="1">
        <v>44552</v>
      </c>
      <c r="I22" s="1">
        <v>45316.4636901716</v>
      </c>
      <c r="J22" t="s">
        <v>150</v>
      </c>
      <c r="K22" t="s">
        <v>82</v>
      </c>
      <c r="L22" s="1">
        <v>44552</v>
      </c>
      <c r="M22" t="s">
        <v>151</v>
      </c>
      <c r="N22" t="s">
        <v>152</v>
      </c>
      <c r="S22" t="b">
        <v>1</v>
      </c>
      <c r="U22" s="2">
        <f>HYPERLINK("https://sbirkapp.gov.cz/detail/SPPSCRZTEFQI7JKY", "https://sbirkapp.gov.cz/detail/SPPSCRZTEFQI7JKY")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40</v>
      </c>
      <c r="G23" t="s">
        <v>155</v>
      </c>
      <c r="H23" s="1">
        <v>45266</v>
      </c>
      <c r="I23" s="1">
        <v>45273.60143563265</v>
      </c>
      <c r="J23" t="s">
        <v>156</v>
      </c>
      <c r="K23" t="s">
        <v>35</v>
      </c>
      <c r="M23" t="s">
        <v>157</v>
      </c>
      <c r="N23" t="s">
        <v>158</v>
      </c>
      <c r="P23" t="s">
        <v>159</v>
      </c>
      <c r="S23" t="b">
        <v>1</v>
      </c>
      <c r="U23" s="2">
        <f>HYPERLINK("https://sbirkapp.gov.cz/detail/SPPAA4KTO2O6UGYO", "https://sbirkapp.gov.cz/detail/SPPAA4KTO2O6UGYO")</f>
        <v>0</v>
      </c>
      <c r="V23" t="s">
        <v>160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40</v>
      </c>
      <c r="G24" t="s">
        <v>162</v>
      </c>
      <c r="H24" s="1">
        <v>44496</v>
      </c>
      <c r="I24" s="1">
        <v>45271.62299105166</v>
      </c>
      <c r="J24" t="s">
        <v>163</v>
      </c>
      <c r="K24" t="s">
        <v>82</v>
      </c>
      <c r="L24" s="1">
        <v>44496</v>
      </c>
      <c r="M24" t="s">
        <v>157</v>
      </c>
      <c r="N24" t="s">
        <v>158</v>
      </c>
      <c r="Q24" t="s">
        <v>164</v>
      </c>
      <c r="R24" t="s">
        <v>164</v>
      </c>
      <c r="S24" t="b">
        <v>0</v>
      </c>
      <c r="T24" s="1">
        <v>45292</v>
      </c>
      <c r="U24" s="2">
        <f>HYPERLINK("https://sbirkapp.gov.cz/detail/SPPYDKRWFDKXANQ4", "https://sbirkapp.gov.cz/detail/SPPYDKRWFDKXANQ4")</f>
        <v>0</v>
      </c>
      <c r="V24" t="s">
        <v>165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40</v>
      </c>
      <c r="G25" t="s">
        <v>167</v>
      </c>
      <c r="H25" s="1">
        <v>45266</v>
      </c>
      <c r="I25" s="1">
        <v>45268.50759228467</v>
      </c>
      <c r="J25" t="s">
        <v>156</v>
      </c>
      <c r="K25" t="s">
        <v>35</v>
      </c>
      <c r="M25" t="s">
        <v>168</v>
      </c>
      <c r="N25" t="s">
        <v>169</v>
      </c>
      <c r="P25" t="s">
        <v>170</v>
      </c>
      <c r="S25" t="b">
        <v>1</v>
      </c>
      <c r="U25" s="2">
        <f>HYPERLINK("https://sbirkapp.gov.cz/detail/SPPETGGNWTWG7I2M", "https://sbirkapp.gov.cz/detail/SPPETGGNWTWG7I2M")</f>
        <v>0</v>
      </c>
      <c r="V25" t="s">
        <v>171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40</v>
      </c>
      <c r="G26" t="s">
        <v>173</v>
      </c>
      <c r="H26" s="1">
        <v>45266</v>
      </c>
      <c r="I26" s="1">
        <v>45268.50756273563</v>
      </c>
      <c r="J26" t="s">
        <v>156</v>
      </c>
      <c r="K26" t="s">
        <v>35</v>
      </c>
      <c r="M26" t="s">
        <v>174</v>
      </c>
      <c r="N26" t="s">
        <v>175</v>
      </c>
      <c r="P26" t="s">
        <v>176</v>
      </c>
      <c r="S26" t="b">
        <v>1</v>
      </c>
      <c r="U26" s="2">
        <f>HYPERLINK("https://sbirkapp.gov.cz/detail/SPPJ6ZHEKVWHAFIU", "https://sbirkapp.gov.cz/detail/SPPJ6ZHEKVWHAFIU")</f>
        <v>0</v>
      </c>
      <c r="V26" t="s">
        <v>177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178</v>
      </c>
      <c r="F27" t="s">
        <v>40</v>
      </c>
      <c r="G27" t="s">
        <v>179</v>
      </c>
      <c r="H27" s="1">
        <v>45266</v>
      </c>
      <c r="I27" s="1">
        <v>45268.50700833216</v>
      </c>
      <c r="J27" t="s">
        <v>156</v>
      </c>
      <c r="K27" t="s">
        <v>35</v>
      </c>
      <c r="M27" t="s">
        <v>180</v>
      </c>
      <c r="N27" t="s">
        <v>181</v>
      </c>
      <c r="P27" t="s">
        <v>182</v>
      </c>
      <c r="S27" t="b">
        <v>1</v>
      </c>
      <c r="U27" s="2">
        <f>HYPERLINK("https://sbirkapp.gov.cz/detail/SPPRCJX4R2E4ZRRW", "https://sbirkapp.gov.cz/detail/SPPRCJX4R2E4ZRRW")</f>
        <v>0</v>
      </c>
      <c r="V27" t="s">
        <v>183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40</v>
      </c>
      <c r="G28" t="s">
        <v>185</v>
      </c>
      <c r="H28" s="1">
        <v>45266</v>
      </c>
      <c r="I28" s="1">
        <v>45268.50694568742</v>
      </c>
      <c r="J28" t="s">
        <v>156</v>
      </c>
      <c r="K28" t="s">
        <v>35</v>
      </c>
      <c r="M28" t="s">
        <v>186</v>
      </c>
      <c r="N28" t="s">
        <v>187</v>
      </c>
      <c r="P28" t="s">
        <v>188</v>
      </c>
      <c r="S28" t="b">
        <v>1</v>
      </c>
      <c r="U28" s="2">
        <f>HYPERLINK("https://sbirkapp.gov.cz/detail/SPPYAPL56DG5DPVS", "https://sbirkapp.gov.cz/detail/SPPYAPL56DG5DPVS")</f>
        <v>0</v>
      </c>
      <c r="V28" t="s">
        <v>189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190</v>
      </c>
      <c r="F29" t="s">
        <v>40</v>
      </c>
      <c r="G29" t="s">
        <v>191</v>
      </c>
      <c r="H29" s="1">
        <v>45266</v>
      </c>
      <c r="I29" s="1">
        <v>45267.53429066709</v>
      </c>
      <c r="J29" t="s">
        <v>156</v>
      </c>
      <c r="K29" t="s">
        <v>35</v>
      </c>
      <c r="M29" t="s">
        <v>192</v>
      </c>
      <c r="N29" t="s">
        <v>193</v>
      </c>
      <c r="P29" t="s">
        <v>194</v>
      </c>
      <c r="S29" t="b">
        <v>1</v>
      </c>
      <c r="U29" s="2">
        <f>HYPERLINK("https://sbirkapp.gov.cz/detail/SPPNKL5CCHJ44GJE", "https://sbirkapp.gov.cz/detail/SPPNKL5CCHJ44GJE")</f>
        <v>0</v>
      </c>
      <c r="V29" t="s">
        <v>195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196</v>
      </c>
      <c r="F30" t="s">
        <v>40</v>
      </c>
      <c r="G30" t="s">
        <v>197</v>
      </c>
      <c r="H30" s="1">
        <v>45182</v>
      </c>
      <c r="I30" s="1">
        <v>45183.33334077538</v>
      </c>
      <c r="J30" t="s">
        <v>156</v>
      </c>
      <c r="K30" t="s">
        <v>35</v>
      </c>
      <c r="M30" t="s">
        <v>198</v>
      </c>
      <c r="N30" t="s">
        <v>199</v>
      </c>
      <c r="R30" t="s">
        <v>200</v>
      </c>
      <c r="S30" t="b">
        <v>0</v>
      </c>
      <c r="T30" s="1">
        <v>45658</v>
      </c>
      <c r="U30" s="2">
        <f>HYPERLINK("https://sbirkapp.gov.cz/detail/SPPJJBW4SKAAX6SC", "https://sbirkapp.gov.cz/detail/SPPJJBW4SKAAX6SC")</f>
        <v>0</v>
      </c>
      <c r="V30" t="s">
        <v>201</v>
      </c>
      <c r="W30">
        <v>3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202</v>
      </c>
      <c r="F31" t="s">
        <v>32</v>
      </c>
      <c r="G31" t="s">
        <v>48</v>
      </c>
      <c r="H31" s="1">
        <v>42978</v>
      </c>
      <c r="I31" s="1">
        <v>45173.63448966466</v>
      </c>
      <c r="J31" t="s">
        <v>203</v>
      </c>
      <c r="K31" t="s">
        <v>82</v>
      </c>
      <c r="L31" s="1">
        <v>42978</v>
      </c>
      <c r="M31" t="s">
        <v>50</v>
      </c>
      <c r="N31" t="s">
        <v>51</v>
      </c>
      <c r="R31" t="s">
        <v>204</v>
      </c>
      <c r="S31" t="b">
        <v>0</v>
      </c>
      <c r="T31" s="1">
        <v>46008</v>
      </c>
      <c r="U31" s="2">
        <f>HYPERLINK("https://sbirkapp.gov.cz/detail/SPPPMQBWGZM2TQ5O", "https://sbirkapp.gov.cz/detail/SPPPMQBWGZM2TQ5O")</f>
        <v>0</v>
      </c>
      <c r="V31" t="s">
        <v>205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32</v>
      </c>
      <c r="G32" t="s">
        <v>207</v>
      </c>
      <c r="H32" s="1">
        <v>45049</v>
      </c>
      <c r="I32" s="1">
        <v>45055.38588555204</v>
      </c>
      <c r="J32" t="s">
        <v>208</v>
      </c>
      <c r="K32" t="s">
        <v>35</v>
      </c>
      <c r="M32" t="s">
        <v>95</v>
      </c>
      <c r="N32" t="s">
        <v>96</v>
      </c>
      <c r="R32" t="s">
        <v>209</v>
      </c>
      <c r="S32" t="b">
        <v>0</v>
      </c>
      <c r="T32" s="1">
        <v>45633</v>
      </c>
      <c r="U32" s="2">
        <f>HYPERLINK("https://sbirkapp.gov.cz/detail/SPPUVW2OKN3DOC4C", "https://sbirkapp.gov.cz/detail/SPPUVW2OKN3DOC4C")</f>
        <v>0</v>
      </c>
      <c r="V32" t="s">
        <v>210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211</v>
      </c>
      <c r="F33" t="s">
        <v>40</v>
      </c>
      <c r="G33" t="s">
        <v>41</v>
      </c>
      <c r="H33" s="1">
        <v>45042</v>
      </c>
      <c r="I33" s="1">
        <v>45049.5492217501</v>
      </c>
      <c r="J33" t="s">
        <v>212</v>
      </c>
      <c r="K33" t="s">
        <v>35</v>
      </c>
      <c r="M33" t="s">
        <v>43</v>
      </c>
      <c r="N33" t="s">
        <v>44</v>
      </c>
      <c r="P33" t="s">
        <v>213</v>
      </c>
      <c r="R33" t="s">
        <v>63</v>
      </c>
      <c r="S33" t="b">
        <v>0</v>
      </c>
      <c r="T33" s="1">
        <v>45429</v>
      </c>
      <c r="U33" s="2">
        <f>HYPERLINK("https://sbirkapp.gov.cz/detail/SPPHRF5KEVBTEG5I", "https://sbirkapp.gov.cz/detail/SPPHRF5KEVBTEG5I")</f>
        <v>0</v>
      </c>
      <c r="V33" t="s">
        <v>214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215</v>
      </c>
      <c r="F34" t="s">
        <v>32</v>
      </c>
      <c r="G34" t="s">
        <v>216</v>
      </c>
      <c r="H34" s="1">
        <v>45007</v>
      </c>
      <c r="I34" s="1">
        <v>45009.41956730793</v>
      </c>
      <c r="J34" t="s">
        <v>217</v>
      </c>
      <c r="K34" t="s">
        <v>35</v>
      </c>
      <c r="M34" t="s">
        <v>218</v>
      </c>
      <c r="N34" t="s">
        <v>219</v>
      </c>
      <c r="S34" t="b">
        <v>1</v>
      </c>
      <c r="U34" s="2">
        <f>HYPERLINK("https://sbirkapp.gov.cz/detail/SPPUEUJJEKBF7IFC", "https://sbirkapp.gov.cz/detail/SPPUEUJJEKBF7IFC")</f>
        <v>0</v>
      </c>
      <c r="V34" t="s">
        <v>220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221</v>
      </c>
      <c r="F35" t="s">
        <v>40</v>
      </c>
      <c r="G35" t="s">
        <v>222</v>
      </c>
      <c r="H35" s="1">
        <v>44176</v>
      </c>
      <c r="I35" s="1">
        <v>45005.4373505806</v>
      </c>
      <c r="J35" t="s">
        <v>223</v>
      </c>
      <c r="K35" t="s">
        <v>82</v>
      </c>
      <c r="L35" s="1">
        <v>44176</v>
      </c>
      <c r="M35" t="s">
        <v>168</v>
      </c>
      <c r="N35" t="s">
        <v>169</v>
      </c>
      <c r="R35" t="s">
        <v>224</v>
      </c>
      <c r="S35" t="b">
        <v>0</v>
      </c>
      <c r="T35" s="1">
        <v>45292</v>
      </c>
      <c r="U35" s="2">
        <f>HYPERLINK("https://sbirkapp.gov.cz/detail/SPPJPYDGQONE4OEA", "https://sbirkapp.gov.cz/detail/SPPJPYDGQONE4OEA")</f>
        <v>0</v>
      </c>
      <c r="V35" t="s">
        <v>225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226</v>
      </c>
      <c r="F36" t="s">
        <v>40</v>
      </c>
      <c r="G36" t="s">
        <v>227</v>
      </c>
      <c r="H36" s="1">
        <v>43812</v>
      </c>
      <c r="I36" s="1">
        <v>45005.43052654602</v>
      </c>
      <c r="J36" t="s">
        <v>228</v>
      </c>
      <c r="K36" t="s">
        <v>82</v>
      </c>
      <c r="L36" s="1">
        <v>43812</v>
      </c>
      <c r="M36" t="s">
        <v>180</v>
      </c>
      <c r="N36" t="s">
        <v>181</v>
      </c>
      <c r="R36" t="s">
        <v>229</v>
      </c>
      <c r="S36" t="b">
        <v>0</v>
      </c>
      <c r="T36" s="1">
        <v>45292</v>
      </c>
      <c r="U36" s="2">
        <f>HYPERLINK("https://sbirkapp.gov.cz/detail/SPPOCDABEDUIJZAM", "https://sbirkapp.gov.cz/detail/SPPOCDABEDUIJZAM")</f>
        <v>0</v>
      </c>
      <c r="V36" t="s">
        <v>230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226</v>
      </c>
      <c r="F37" t="s">
        <v>28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 t="s">
        <v>29</v>
      </c>
      <c r="O37" t="s">
        <v>29</v>
      </c>
      <c r="P37" t="s">
        <v>29</v>
      </c>
      <c r="Q37" t="s">
        <v>29</v>
      </c>
      <c r="R37" t="s">
        <v>29</v>
      </c>
      <c r="S37" t="s">
        <v>29</v>
      </c>
      <c r="T37" t="s">
        <v>29</v>
      </c>
      <c r="U37" t="s">
        <v>29</v>
      </c>
      <c r="V37" t="s">
        <v>231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232</v>
      </c>
      <c r="F38" t="s">
        <v>40</v>
      </c>
      <c r="G38" t="s">
        <v>233</v>
      </c>
      <c r="H38" s="1">
        <v>44321</v>
      </c>
      <c r="I38" s="1">
        <v>45005.42723512822</v>
      </c>
      <c r="J38" t="s">
        <v>234</v>
      </c>
      <c r="K38" t="s">
        <v>82</v>
      </c>
      <c r="L38" s="1">
        <v>44321</v>
      </c>
      <c r="M38" t="s">
        <v>186</v>
      </c>
      <c r="N38" t="s">
        <v>187</v>
      </c>
      <c r="R38" t="s">
        <v>235</v>
      </c>
      <c r="S38" t="b">
        <v>0</v>
      </c>
      <c r="T38" s="1">
        <v>45292</v>
      </c>
      <c r="U38" s="2">
        <f>HYPERLINK("https://sbirkapp.gov.cz/detail/SPPM2XHPFZOBONLK", "https://sbirkapp.gov.cz/detail/SPPM2XHPFZOBONLK")</f>
        <v>0</v>
      </c>
      <c r="V38" t="s">
        <v>236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237</v>
      </c>
      <c r="F39" t="s">
        <v>40</v>
      </c>
      <c r="G39" t="s">
        <v>238</v>
      </c>
      <c r="H39" s="1">
        <v>44900</v>
      </c>
      <c r="I39" s="1">
        <v>44909.35104398972</v>
      </c>
      <c r="J39" t="s">
        <v>239</v>
      </c>
      <c r="K39" t="s">
        <v>35</v>
      </c>
      <c r="M39" t="s">
        <v>240</v>
      </c>
      <c r="N39" t="s">
        <v>241</v>
      </c>
      <c r="S39" t="b">
        <v>1</v>
      </c>
      <c r="U39" s="2">
        <f>HYPERLINK("https://sbirkapp.gov.cz/detail/SPPUT5Q6KRD5TXQM", "https://sbirkapp.gov.cz/detail/SPPUT5Q6KRD5TXQM")</f>
        <v>0</v>
      </c>
      <c r="V39" t="s">
        <v>242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243</v>
      </c>
      <c r="F40" t="s">
        <v>40</v>
      </c>
      <c r="G40" t="s">
        <v>244</v>
      </c>
      <c r="H40" s="1">
        <v>44900</v>
      </c>
      <c r="I40" s="1">
        <v>44903.54280983161</v>
      </c>
      <c r="J40" t="s">
        <v>239</v>
      </c>
      <c r="K40" t="s">
        <v>35</v>
      </c>
      <c r="M40" t="s">
        <v>174</v>
      </c>
      <c r="N40" t="s">
        <v>175</v>
      </c>
      <c r="R40" t="s">
        <v>245</v>
      </c>
      <c r="S40" t="b">
        <v>0</v>
      </c>
      <c r="T40" s="1">
        <v>45292</v>
      </c>
      <c r="U40" s="2">
        <f>HYPERLINK("https://sbirkapp.gov.cz/detail/SPP56VUKH4VXVYLA", "https://sbirkapp.gov.cz/detail/SPP56VUKH4VXVYLA")</f>
        <v>0</v>
      </c>
      <c r="V40" t="s">
        <v>246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247</v>
      </c>
      <c r="F41" t="s">
        <v>40</v>
      </c>
      <c r="G41" t="s">
        <v>248</v>
      </c>
      <c r="H41" s="1">
        <v>44900</v>
      </c>
      <c r="I41" s="1">
        <v>44902.5822806107</v>
      </c>
      <c r="J41" t="s">
        <v>239</v>
      </c>
      <c r="K41" t="s">
        <v>35</v>
      </c>
      <c r="M41" t="s">
        <v>192</v>
      </c>
      <c r="N41" t="s">
        <v>193</v>
      </c>
      <c r="R41" t="s">
        <v>249</v>
      </c>
      <c r="S41" t="b">
        <v>0</v>
      </c>
      <c r="T41" s="1">
        <v>45292</v>
      </c>
      <c r="U41" s="2">
        <f>HYPERLINK("https://sbirkapp.gov.cz/detail/SPPNSF5EMTFELP3U", "https://sbirkapp.gov.cz/detail/SPPNSF5EMTFELP3U")</f>
        <v>0</v>
      </c>
      <c r="V41" t="s">
        <v>250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251</v>
      </c>
      <c r="F42" t="s">
        <v>40</v>
      </c>
      <c r="G42" t="s">
        <v>252</v>
      </c>
      <c r="H42" s="1">
        <v>42353</v>
      </c>
      <c r="I42" s="1">
        <v>44873.44327969366</v>
      </c>
      <c r="J42" t="s">
        <v>253</v>
      </c>
      <c r="K42" t="s">
        <v>82</v>
      </c>
      <c r="L42" s="1">
        <v>42353</v>
      </c>
      <c r="M42" t="s">
        <v>254</v>
      </c>
      <c r="N42" t="s">
        <v>255</v>
      </c>
      <c r="O42" t="s">
        <v>256</v>
      </c>
      <c r="S42" t="b">
        <v>1</v>
      </c>
      <c r="U42" s="2">
        <f>HYPERLINK("https://sbirkapp.gov.cz/detail/SPPSCYHGGMOPT2A4", "https://sbirkapp.gov.cz/detail/SPPSCYHGGMOPT2A4")</f>
        <v>0</v>
      </c>
      <c r="V42" t="s">
        <v>257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258</v>
      </c>
      <c r="F43" t="s">
        <v>40</v>
      </c>
      <c r="G43" t="s">
        <v>259</v>
      </c>
      <c r="H43" s="1">
        <v>41989</v>
      </c>
      <c r="I43" s="1">
        <v>44873.43281105323</v>
      </c>
      <c r="J43" t="s">
        <v>260</v>
      </c>
      <c r="K43" t="s">
        <v>82</v>
      </c>
      <c r="L43" s="1">
        <v>41989</v>
      </c>
      <c r="M43" t="s">
        <v>254</v>
      </c>
      <c r="N43" t="s">
        <v>255</v>
      </c>
      <c r="O43" t="s">
        <v>256</v>
      </c>
      <c r="S43" t="b">
        <v>1</v>
      </c>
      <c r="U43" s="2">
        <f>HYPERLINK("https://sbirkapp.gov.cz/detail/SPPVCXENGYAPQZAS", "https://sbirkapp.gov.cz/detail/SPPVCXENGYAPQZAS")</f>
        <v>0</v>
      </c>
      <c r="V43" t="s">
        <v>261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262</v>
      </c>
      <c r="F44" t="s">
        <v>40</v>
      </c>
      <c r="G44" t="s">
        <v>263</v>
      </c>
      <c r="H44" s="1">
        <v>37802</v>
      </c>
      <c r="I44" s="1">
        <v>44873.42861318238</v>
      </c>
      <c r="J44" t="s">
        <v>264</v>
      </c>
      <c r="K44" t="s">
        <v>82</v>
      </c>
      <c r="L44" s="1">
        <v>37802</v>
      </c>
      <c r="M44" t="s">
        <v>254</v>
      </c>
      <c r="N44" t="s">
        <v>255</v>
      </c>
      <c r="Q44" t="s">
        <v>265</v>
      </c>
      <c r="S44" t="b">
        <v>1</v>
      </c>
      <c r="U44" s="2">
        <f>HYPERLINK("https://sbirkapp.gov.cz/detail/SPPYPOPQS474UW6I", "https://sbirkapp.gov.cz/detail/SPPYPOPQS474UW6I")</f>
        <v>0</v>
      </c>
      <c r="V44" t="s">
        <v>266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267</v>
      </c>
      <c r="F45" t="s">
        <v>40</v>
      </c>
      <c r="G45" t="s">
        <v>268</v>
      </c>
      <c r="H45" s="1">
        <v>44823</v>
      </c>
      <c r="I45" s="1">
        <v>44830.54520223541</v>
      </c>
      <c r="J45" t="s">
        <v>269</v>
      </c>
      <c r="K45" t="s">
        <v>35</v>
      </c>
      <c r="M45" t="s">
        <v>43</v>
      </c>
      <c r="N45" t="s">
        <v>44</v>
      </c>
      <c r="O45" t="s">
        <v>270</v>
      </c>
      <c r="R45" t="s">
        <v>108</v>
      </c>
      <c r="S45" t="b">
        <v>0</v>
      </c>
      <c r="T45" s="1">
        <v>45064</v>
      </c>
      <c r="U45" s="2">
        <f>HYPERLINK("https://sbirkapp.gov.cz/detail/SPP5W6BB5D2SQQXK", "https://sbirkapp.gov.cz/detail/SPP5W6BB5D2SQQXK")</f>
        <v>0</v>
      </c>
      <c r="V45" t="s">
        <v>271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272</v>
      </c>
      <c r="F46" t="s">
        <v>40</v>
      </c>
      <c r="G46" t="s">
        <v>41</v>
      </c>
      <c r="H46" s="1">
        <v>44676</v>
      </c>
      <c r="I46" s="1">
        <v>44687.53006093618</v>
      </c>
      <c r="J46" t="s">
        <v>273</v>
      </c>
      <c r="K46" t="s">
        <v>35</v>
      </c>
      <c r="M46" t="s">
        <v>43</v>
      </c>
      <c r="N46" t="s">
        <v>44</v>
      </c>
      <c r="P46" t="s">
        <v>274</v>
      </c>
      <c r="Q46" t="s">
        <v>275</v>
      </c>
      <c r="R46" t="s">
        <v>108</v>
      </c>
      <c r="S46" t="b">
        <v>0</v>
      </c>
      <c r="T46" s="1">
        <v>45064</v>
      </c>
      <c r="U46" s="2">
        <f>HYPERLINK("https://sbirkapp.gov.cz/detail/SPP4PB6ZVWTDTHCO", "https://sbirkapp.gov.cz/detail/SPP4PB6ZVWTDTHCO")</f>
        <v>0</v>
      </c>
      <c r="V46" t="s">
        <v>276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277</v>
      </c>
      <c r="F47" t="s">
        <v>40</v>
      </c>
      <c r="G47" t="s">
        <v>41</v>
      </c>
      <c r="H47" s="1">
        <v>44613</v>
      </c>
      <c r="I47" s="1">
        <v>44664.45970882801</v>
      </c>
      <c r="J47" t="s">
        <v>278</v>
      </c>
      <c r="K47" t="s">
        <v>35</v>
      </c>
      <c r="M47" t="s">
        <v>43</v>
      </c>
      <c r="N47" t="s">
        <v>44</v>
      </c>
      <c r="R47" t="s">
        <v>270</v>
      </c>
      <c r="S47" t="b">
        <v>0</v>
      </c>
      <c r="T47" s="1">
        <v>44702</v>
      </c>
      <c r="U47" s="2">
        <f>HYPERLINK("https://sbirkapp.gov.cz/detail/SPPOMMZA3FWDLUYM", "https://sbirkapp.gov.cz/detail/SPPOMMZA3FWDLUYM")</f>
        <v>0</v>
      </c>
      <c r="V47" t="s">
        <v>279</v>
      </c>
      <c r="W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2026-06-19T13:09:57Z</dcterms:created>
  <dcterms:modified xsi:type="dcterms:W3CDTF">2026-06-19T13:09:57Z</dcterms:modified>
</cp:coreProperties>
</file>