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<sst xmlns="http://schemas.openxmlformats.org/spreadsheetml/2006/main" count="607" uniqueCount="286">
  <si>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</si>
  <si>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</si>
  <si>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</si>
  <si>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</si>
  <si>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</si>
  <si>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</si>
  <si>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</si>
  <si>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</si>
  <si>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</si>
  <si>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</si>
  <si>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</si>
  <si>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</si>
  <si>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</si>
  <si>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</si>
  <si>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</si>
  <si>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</si>
  <si>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</si>
  <si>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</si>
  <si>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</si>
  <si>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</si>
  <si>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</si>
  <si>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</si>
  <si>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</si>
  <si>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Klatovy</t>
  </si>
  <si>
    <t>00255661</t>
  </si>
  <si>
    <t>24ebrt5</t>
  </si>
  <si>
    <t>Plzeňský kraj</t>
  </si>
  <si>
    <t>2/2026</t>
  </si>
  <si>
    <t>Obecně závazná vyhláška</t>
  </si>
  <si>
    <t xml:space="preserve">Obecně závazná vyhláška města Klatov o pohybu psů a jiných zvířat na veřejných prostranstvích k zabezpečení místních záležitostí veřejného pořádku </t>
  </si>
  <si>
    <t>2026-04-24</t>
  </si>
  <si>
    <t>Běžný</t>
  </si>
  <si>
    <t>pohyb psů</t>
  </si>
  <si>
    <t>zákon č. 246/1992 Sb., na ochranu zvířat proti týrání - § 24 odst. 2</t>
  </si>
  <si>
    <t>3/2005: obecně závazná vyhláška města Klatov č. 3/2005, o pohybu psů a jiných zvířat na veřejných prostranstvích k zabezpečení místních záležitostí veřejného pořádku; 1/2006: obecně závazná vyhláška města Klatov č. 1/2006, kterou se doplňuje vyhláška města Klatov č. 3/2005, o pohybu psů a jiných zvířat na veřejných prostranstvích k zabezpečení místních záležitostí veřejného pořádku;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4/2024: vyhláška, kterou se mění obecně závazná vyhláška č. 3/2005, o pohybu psů a jiných zvířat na veřejných prostranstvích k zabezpečení místních záležitostí veřejného pořádku, ve znění vyhlášek č. 1/2006 a 3/2006</t>
  </si>
  <si>
    <t>1677153536</t>
  </si>
  <si>
    <t>1/2026</t>
  </si>
  <si>
    <t>Obecně závazná vyhláška města Klatovy o nočním klidu</t>
  </si>
  <si>
    <t>noční klid</t>
  </si>
  <si>
    <t>zákon č. 251/2016 Sb., o některých přestupcích - § 5 odst. 7</t>
  </si>
  <si>
    <t>1/2025: Obecně závazná vyhláška města Klatovy o nočním klidu</t>
  </si>
  <si>
    <t>1677153534</t>
  </si>
  <si>
    <t>4/2025</t>
  </si>
  <si>
    <t>Obecně závazná vyhláška města Klatovy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</si>
  <si>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</si>
  <si>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</si>
  <si>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</si>
  <si>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 xml:space="preserve">5/2021: Obecně závazná vyhláška města Klatov č. 5/2021, o místním poplatku za obecní systém odpadového hospodářství; 3/2022: Obecně závazná vyhláška města Klatov, kterou se mění obecně závazná  vyhláška města Klatov č. 5/2021,  o místním poplatku za obecní systém odpadového hospodářství </t>
  </si>
  <si>
    <t>1622462494</t>
  </si>
  <si>
    <t>3/2025</t>
  </si>
  <si>
    <t>Nařízení</t>
  </si>
  <si>
    <t>Nařízení města Klatov, kterým se mění nařízení č. 1/2018, o plánu zimní údržby pro Klatovy a integrované obce, ve znění nařízení č. 7/2021 a č. 5/2023</t>
  </si>
  <si>
    <t>2025-10-30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</si>
  <si>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</si>
  <si>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</si>
  <si>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1/2018: Nařízení města Klatov č. 1/2018, o plánu zimní údržby pro Klatovy a integrované obce</t>
  </si>
  <si>
    <t>1592090334</t>
  </si>
  <si>
    <t>2/2025</t>
  </si>
  <si>
    <t>Nařízení o záměru zadat zpracování lesních hospodářských osnov</t>
  </si>
  <si>
    <t>2025-05-28</t>
  </si>
  <si>
    <t>lesní hospodářské osnovy</t>
  </si>
  <si>
    <t>zákon č. 289/1995 Sb., lesní zákon - § 25 odst. 2</t>
  </si>
  <si>
    <t>1523475844</t>
  </si>
  <si>
    <t>1/2025</t>
  </si>
  <si>
    <t>2025-04-24</t>
  </si>
  <si>
    <t>5/2024: Obecně závazná vyhláška města Klatov o nočním klidu</t>
  </si>
  <si>
    <t>1/2026: Obecně závazná vyhláška města Klatovy o nočním klidu</t>
  </si>
  <si>
    <t>1507305384</t>
  </si>
  <si>
    <t>11/2024</t>
  </si>
  <si>
    <t>Obecně závazná vyhláška města Klatov, kterou se stanoví školské obvody základních škol zřízených městem Klatovy pro školní rok 2025/2026</t>
  </si>
  <si>
    <t>2024-12-26; 2025-09-01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</si>
  <si>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</si>
  <si>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</si>
  <si>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1/2024: Obecně závazná vyhláška města Klatov, kterou se stanoví školské obvody  základních škol zřízených městem Klatovy pro školní rok 2024/2025</t>
  </si>
  <si>
    <t>1451321645</t>
  </si>
  <si>
    <t>10/2024</t>
  </si>
  <si>
    <t xml:space="preserve">Obecně závazná vyhláška města Klatovy o stanovení obecního systému odpadového hospodářství </t>
  </si>
  <si>
    <t>2025-01-01</t>
  </si>
  <si>
    <t>systém odpadového hospodářství</t>
  </si>
  <si>
    <t>zákon č. 541/2020 Sb., o odpadech - § 59 odst. 4</t>
  </si>
  <si>
    <t>3/2019: o stanovení systému shromažďování, sběru, přepravy, třídění, využívání a odstraňování komunálních odpadů a nakládání se stavebním odpadem na území města Klatov</t>
  </si>
  <si>
    <t>1451321544</t>
  </si>
  <si>
    <t>9/2024</t>
  </si>
  <si>
    <t>Obecně závazná vyhláška města  kterou se zrušuje obecně závazná vyhláška č. 1/2016, o vedení technické mapy města ze dne 05.04.2016</t>
  </si>
  <si>
    <t>2024-12-26</t>
  </si>
  <si>
    <t>zrušovací</t>
  </si>
  <si>
    <t>ústavní zákon č. 1/1993 Sb., Ústava České republiky - čl. 104 odst. 3 - zrušovací OZV</t>
  </si>
  <si>
    <t>1/2016: o vedení technické mapy města</t>
  </si>
  <si>
    <t>1451321586</t>
  </si>
  <si>
    <t>8/2024</t>
  </si>
  <si>
    <t>Obecně závazná vyhláška města Klatov, kterou se mění obecně závazná vyhláška č. 4/2023, o zabezpečení veřejného pořádku a užívání veřejných prostranství</t>
  </si>
  <si>
    <t>2024-10-10</t>
  </si>
  <si>
    <t>veřejný pořádek - jiné; veřejný pořádek - plakátování</t>
  </si>
  <si>
    <t>zákon č. 128/2000 Sb., o obcích - § 10 písm. a) - jiné; zákon č. 128/2000 Sb., o obcích - § 10 písm. c) - plakátování</t>
  </si>
  <si>
    <t>4/2023: o zabezpečení veřejného pořádku a užívání veřejných prostranství</t>
  </si>
  <si>
    <t>1416817188</t>
  </si>
  <si>
    <t>7/2024</t>
  </si>
  <si>
    <t>Obecně závazná vyhláška města Klatovy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</si>
  <si>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</si>
  <si>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</si>
  <si>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1/2008: o stanovení koeficientu pro výpočet daně z nemovitostí</t>
  </si>
  <si>
    <t>1416817184</t>
  </si>
  <si>
    <t>6/2024</t>
  </si>
  <si>
    <t>o záměru zadat zpracování lesních hospodářských osnov</t>
  </si>
  <si>
    <t>2024-07-09</t>
  </si>
  <si>
    <t>1376853468</t>
  </si>
  <si>
    <t>5/2024</t>
  </si>
  <si>
    <t>Obecně závazná vyhláška města Klatov o nočním klidu</t>
  </si>
  <si>
    <t>2024-06-06</t>
  </si>
  <si>
    <t>2/2024: o nočním klidu</t>
  </si>
  <si>
    <t>1362267051</t>
  </si>
  <si>
    <t>4/2024</t>
  </si>
  <si>
    <t>vyhláška, kterou se mění obecně závazná vyhláška č. 3/2005, o pohybu psů a jiných zvířat na veřejných prostranstvích k zabezpečení místních záležitostí veřejného pořádku, ve znění vyhlášek č. 1/2006 a 3/2006</t>
  </si>
  <si>
    <t>2024-03-06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</si>
  <si>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</si>
  <si>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</si>
  <si>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3/2005: obecně závazná vyhláška města Klatov č. 3/2005, o pohybu psů a jiných zvířat na veřejných prostranstvích k zabezpečení místních záležitostí veřejného pořádku</t>
  </si>
  <si>
    <t xml:space="preserve">2/2026: Obecně závazná vyhláška města Klatov o pohybu psů a jiných zvířat na veřejných prostranstvích k zabezpečení místních záležitostí veřejného pořádku </t>
  </si>
  <si>
    <t>1317997239</t>
  </si>
  <si>
    <t>3/2024</t>
  </si>
  <si>
    <t>vyhláška, kterou se mění obecně závazná vyhláška č. 4/2019, o místních poplatcích, ve znění obecně závazných vyhlášek č. 1/2021 a 2/2023</t>
  </si>
  <si>
    <t>místní poplatek za užívání veřejného prostranství; místní poplatek ze psů; místní poplatek ze vstupného;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</si>
  <si>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ze vstupného; zákon č. 565/1990 Sb., o místních poplatcích - § 14 - z pobytu</t>
  </si>
  <si>
    <t>4/2019: Obecně závazná vyhláška města Klatov č. 4/2019, o místních poplatcích</t>
  </si>
  <si>
    <t>1317997236</t>
  </si>
  <si>
    <t>2/2024</t>
  </si>
  <si>
    <t>o nočním klidu</t>
  </si>
  <si>
    <t>3/2023: o nočním klidu</t>
  </si>
  <si>
    <t>5/2024: Obecně závazná vyhláška města Klatov o nočním klidu; 5/2024: Obecně závazná vyhláška města Klatov o nočním klidu</t>
  </si>
  <si>
    <t>1317997266</t>
  </si>
  <si>
    <t>3/2019</t>
  </si>
  <si>
    <t>o stanovení systému shromažďování, sběru, přepravy, třídění, využívání a odstraňování komunálních odpadů a nakládání se stavebním odpadem na území města Klatov</t>
  </si>
  <si>
    <t>2020-01-01</t>
  </si>
  <si>
    <t>Dle přechodného ustanovení</t>
  </si>
  <si>
    <t xml:space="preserve">10/2024: Obecně závazná vyhláška města Klatovy o stanovení obecního systému odpadového hospodářství </t>
  </si>
  <si>
    <t>1307652104</t>
  </si>
  <si>
    <t>1/2016</t>
  </si>
  <si>
    <t>o vedení technické mapy města</t>
  </si>
  <si>
    <t>2016-04-23</t>
  </si>
  <si>
    <t>technická mapa</t>
  </si>
  <si>
    <t xml:space="preserve">zákon č. 200/1994 Sb., o zeměměřictví a o změně a doplnění některých zákonů souvisejících s jeho zavedením - § 20 odst. 3 </t>
  </si>
  <si>
    <t>9/2024: Obecně závazná vyhláška města  kterou se zrušuje obecně závazná vyhláška č. 1/2016, o vedení technické mapy města ze dne 05.04.2016</t>
  </si>
  <si>
    <t>1307379228</t>
  </si>
  <si>
    <t>1/2017</t>
  </si>
  <si>
    <t>nařízení, kterým se mění nařízení č. 3/2009 (tržní řád)</t>
  </si>
  <si>
    <t>2017-06-06</t>
  </si>
  <si>
    <t>regulace prodeje zboží a nabízení služeb - tržní řád</t>
  </si>
  <si>
    <t xml:space="preserve">zákon č. 455/1991 Sb., živnostenský zákon - § 18 odst. 1 </t>
  </si>
  <si>
    <t>3/2009: nařízení č. 1/2009, kterým se vydává tržní řád</t>
  </si>
  <si>
    <t>1303979437</t>
  </si>
  <si>
    <t>3/2009</t>
  </si>
  <si>
    <t>nařízení č. 1/2009, kterým se vydává tržní řád</t>
  </si>
  <si>
    <t>2010-01-19</t>
  </si>
  <si>
    <t>1/2017: nařízení, kterým se mění nařízení č. 3/2009 (tržní řád)</t>
  </si>
  <si>
    <t>1301112646</t>
  </si>
  <si>
    <t>1/2024</t>
  </si>
  <si>
    <t>Obecně závazná vyhláška města Klatov, kterou se stanoví školské obvody  základních škol zřízených městem Klatovy pro školní rok 2024/2025</t>
  </si>
  <si>
    <t>2024-01-26; 2024-09-01</t>
  </si>
  <si>
    <t xml:space="preserve">1/2023: obecně závazná vyhláška města Klatov, kterou se stanoví školské obvody základních škol zřízených městem Klatovy pro školní rok 2023/2024  </t>
  </si>
  <si>
    <t>11/2024: Obecně závazná vyhláška města Klatov, kterou se stanoví školské obvody základních škol zřízených městem Klatovy pro školní rok 2025/2026; 11/2024: Obecně závazná vyhláška města Klatov, kterou se stanoví školské obvody základních škol zřízených městem Klatovy pro školní rok 2025/2026</t>
  </si>
  <si>
    <t>1298085574</t>
  </si>
  <si>
    <t>6/2023</t>
  </si>
  <si>
    <t>vyhláška, kterou se mění obecně závazná vyhláška č. 1/1992, o městské policii</t>
  </si>
  <si>
    <t>2024-01-06</t>
  </si>
  <si>
    <t>obecní policie</t>
  </si>
  <si>
    <t xml:space="preserve">zákon č. 553/1991 Sb., o obecní policii - § 1 odst. 1 </t>
  </si>
  <si>
    <t>1/1992: Vyhláška o městské policii</t>
  </si>
  <si>
    <t>1289979808</t>
  </si>
  <si>
    <t>1/2015</t>
  </si>
  <si>
    <t>vyhláška, kterou se mění obecně závazná vyhláška č. 2/2010, o zákazu požívání alkoholu a jiných omamných a psychotropních látek na veřejném prostranství, ve znění obecně závazné vyhlášky č. 3/2010</t>
  </si>
  <si>
    <t>2015-11-05</t>
  </si>
  <si>
    <t>veřejný pořádek - konzumace alkoholu</t>
  </si>
  <si>
    <t>zákon č. 128/2000 Sb., o obcích - § 10 písm. a) - konzumace alkoholu</t>
  </si>
  <si>
    <t>2/2010: o zákazu požívání alkoholu a jiných omamných a psychotropních látek na veřejném prostranství; 3/2010: vyhláška č. 3/2010, kterou se mění obecně závazná vyhláška č. 2/2010, o zákazu požívání alkoholu a jiných omamných a psychotropních látek na veřejném prostranství</t>
  </si>
  <si>
    <t>1288378011</t>
  </si>
  <si>
    <t>3/2010</t>
  </si>
  <si>
    <t>vyhláška č. 3/2010, kterou se mění obecně závazná vyhláška č. 2/2010, o zákazu požívání alkoholu a jiných omamných a psychotropních látek na veřejném prostranství</t>
  </si>
  <si>
    <t>2010-07-27</t>
  </si>
  <si>
    <t>2/2010: o zákazu požívání alkoholu a jiných omamných a psychotropních látek na veřejném prostranství</t>
  </si>
  <si>
    <t>1/2015: vyhláška, kterou se mění obecně závazná vyhláška č. 2/2010, o zákazu požívání alkoholu a jiných omamných a psychotropních látek na veřejném prostranství, ve znění obecně závazné vyhlášky č. 3/2010</t>
  </si>
  <si>
    <t>1287252884</t>
  </si>
  <si>
    <t>2/2010</t>
  </si>
  <si>
    <t>o zákazu požívání alkoholu a jiných omamných a psychotropních látek na veřejném prostranství</t>
  </si>
  <si>
    <t>2010-04-15</t>
  </si>
  <si>
    <t>3/2010: vyhláška č. 3/2010, kterou se mění obecně závazná vyhláška č. 2/2010, o zákazu požívání alkoholu a jiných omamných a psychotropních látek na veřejném prostranství; 3/2010: vyhláška č. 3/2010, kterou se mění obecně závazná vyhláška č. 2/2010, o zákazu požívání alkoholu a jiných omamných a psychotropních látek na veřejném prostranství; 1/2015: vyhláška, kterou se mění obecně závazná vyhláška č. 2/2010, o zákazu požívání alkoholu a jiných omamných a psychotropních látek na veřejném prostranství, ve znění obecně závazné vyhlášky č. 3/2010</t>
  </si>
  <si>
    <t>1286469261</t>
  </si>
  <si>
    <t>1/2008</t>
  </si>
  <si>
    <t>o stanovení koeficientu pro výpočet daně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</si>
  <si>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</si>
  <si>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</si>
  <si>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</si>
  <si>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7/2024: Obecně závazná vyhláška města Klatovy o stanovení místních koeficientů daně z nemovitých věcí; 7/2024: Obecně závazná vyhláška města Klatovy o stanovení místních koeficientů daně z nemovitých věcí</t>
  </si>
  <si>
    <t>1286469122</t>
  </si>
  <si>
    <t>5/2023</t>
  </si>
  <si>
    <t>Nařízení města Klatov, kterým se mění nařízení č. 1/2018, o plánu zimní údržby pro Klatovy a integrované obce, ve znění nařízení č. 7/2021</t>
  </si>
  <si>
    <t>2023-12-13</t>
  </si>
  <si>
    <t>3/2025: Nařízení města Klatov, kterým se mění nařízení č. 1/2018, o plánu zimní údržby pro Klatovy a integrované obce, ve znění nařízení č. 7/2021 a č. 5/2023</t>
  </si>
  <si>
    <t>1277842712</t>
  </si>
  <si>
    <t>7/2021</t>
  </si>
  <si>
    <t>nařízení města Klatov č. 7/2021, kterým se mění nařízení č. 1/2018, o plánu zimní údržby pro Klatovy a integrované obce</t>
  </si>
  <si>
    <t>2021-12-31</t>
  </si>
  <si>
    <t>5/2023: Nařízení města Klatov, kterým se mění nařízení č. 1/2018, o plánu zimní údržby pro Klatovy a integrované obce, ve znění nařízení č. 7/2021; 3/2025: Nařízení města Klatov, kterým se mění nařízení č. 1/2018, o plánu zimní údržby pro Klatovy a integrované obce, ve znění nařízení č. 7/2021 a č. 5/2023</t>
  </si>
  <si>
    <t>1277439001</t>
  </si>
  <si>
    <t>4/2023</t>
  </si>
  <si>
    <t>o zabezpečení veřejného pořádku a užívání veřejných prostranství</t>
  </si>
  <si>
    <t>2023-10-27</t>
  </si>
  <si>
    <t>veřejný pořádek - plakátování; veřejný pořádek - údržba a ochrana veřejné zeleně; veřejný pořádek - provozní doba hostinských zařízení; veřejný pořádek - jiné</t>
  </si>
  <si>
    <t>zákon č. 128/2000 Sb., o obcích - § 10 písm. c) - plakátování; zákon č. 128/2000 Sb., o obcích - § 10 písm. c) - údržba a ochrana veřejné zeleně; zákon č. 128/2000 Sb., o obcích - § 10 písm. a) - provozní doba hostinských zařízení; zákon č. 128/2000 Sb., o obcích - § 10 písm. c) - jiné</t>
  </si>
  <si>
    <t>8/2024: Obecně závazná vyhláška města Klatov, kterou se mění obecně závazná vyhláška č. 4/2023, o zabezpečení veřejného pořádku a užívání veřejných prostranství; 8/2024: Obecně závazná vyhláška města Klatov, kterou se mění obecně závazná vyhláška č. 4/2023, o zabezpečení veřejného pořádku a užívání veřejných prostranství</t>
  </si>
  <si>
    <t>1253002716</t>
  </si>
  <si>
    <t>1/2012</t>
  </si>
  <si>
    <t>o stanovení veřejně přístupných míst, na kterých je provozování sázkových her, loterií a jiných podobných her zakázáno</t>
  </si>
  <si>
    <t>2012-02-23</t>
  </si>
  <si>
    <t>hazardní hry</t>
  </si>
  <si>
    <t xml:space="preserve">zákon č. 186/2016 Sb., o hazardních hrách - § 12 </t>
  </si>
  <si>
    <t>1248857379</t>
  </si>
  <si>
    <t>3/2006</t>
  </si>
  <si>
    <t>obecně závazná vyhláška města Klatov č. 3/2006, kterou se mění vyhláška města Klatov č. 3/2005, o pohybu psů a jiných zvířat na veřejných prostranstvích k zabezpečení místních záležitostí veřejného pořádku, ve znění vyhlášky č. 1/2006</t>
  </si>
  <si>
    <t>2006-09-29</t>
  </si>
  <si>
    <t>3/2005: obecně závazná vyhláška města Klatov č. 3/2005, o pohybu psů a jiných zvířat na veřejných prostranstvích k zabezpečení místních záležitostí veřejného pořádku; 1/2006: obecně závazná vyhláška města Klatov č. 1/2006, kterou se doplňuje vyhláška města Klatov č. 3/2005, o pohybu psů a jiných zvířat na veřejných prostranstvích k zabezpečení místních záležitostí veřejného pořádku</t>
  </si>
  <si>
    <t>1248295428</t>
  </si>
  <si>
    <t>1/2006</t>
  </si>
  <si>
    <t>obecně závazná vyhláška města Klatov č. 1/2006, kterou se doplňuje vyhláška města Klatov č. 3/2005, o pohybu psů a jiných zvířat na veřejných prostranstvích k zabezpečení místních záležitostí veřejného pořádku</t>
  </si>
  <si>
    <t>2006-04-15</t>
  </si>
  <si>
    <t>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</t>
  </si>
  <si>
    <t>1247231294</t>
  </si>
  <si>
    <t>1/1992</t>
  </si>
  <si>
    <t>Vyhláška o městské policii</t>
  </si>
  <si>
    <t>1992-04-10</t>
  </si>
  <si>
    <t>6/2023: vyhláška, kterou se mění obecně závazná vyhláška č. 1/1992, o městské policii</t>
  </si>
  <si>
    <t>1247187363</t>
  </si>
  <si>
    <t>3/2005</t>
  </si>
  <si>
    <t>obecně závazná vyhláška města Klatov č. 3/2005, o pohybu psů a jiných zvířat na veřejných prostranstvích k zabezpečení místních záležitostí veřejného pořádku</t>
  </si>
  <si>
    <t>2005-11-23</t>
  </si>
  <si>
    <t>1/2006: obecně závazná vyhláška města Klatov č. 1/2006, kterou se doplňuje vyhláška města Klatov č. 3/2005, o pohybu psů a jiných zvířat na veřejných prostranstvích k zabezpečení místních záležitostí veřejného pořádku; 1/2006: obecně závazná vyhláška města Klatov č. 1/2006, kterou se doplňuje vyhláška města Klatov č. 3/2005, o pohybu psů a jiných zvířat na veřejných prostranstvích k zabezpečení místních záležitostí veřejného pořádku;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4/2024: vyhláška, kterou se mění obecně závazná vyhláška č. 3/2005, o pohybu psů a jiných zvířat na veřejných prostranstvích k zabezpečení místních záležitostí veřejného pořádku, ve znění vyhlášek č. 1/2006 a 3/2006; 4/2024: vyhláška, kterou se mění obecně závazná vyhláška č. 3/2005, o pohybu psů a jiných zvířat na veřejných prostranstvích k zabezpečení místních záležitostí veřejného pořádku, ve znění vyhlášek č. 1/2006 a 3/2006</t>
  </si>
  <si>
    <t>1247187240</t>
  </si>
  <si>
    <t>3/2023</t>
  </si>
  <si>
    <t>2023-05-20</t>
  </si>
  <si>
    <t>1/2022: o nočním klidu</t>
  </si>
  <si>
    <t>1185890816</t>
  </si>
  <si>
    <t>2/2023</t>
  </si>
  <si>
    <t>obecně závazná vyhláška města Klatov, kterou se mění obecně závazná vyhláška č. 4/2019, o místních poplatcích, ve znění obecně závazné vyhlášky č. 1/2021</t>
  </si>
  <si>
    <t>2023-03-21</t>
  </si>
  <si>
    <t>4/2019: Obecně závazná vyhláška města Klatov č. 4/2019, o místních poplatcích; 1/2021: Obecně závazná vyhláška města Klatovy č. 1/2021, kterou se mění obecně závazná vyhláška č. 4/2019, o místních poplatcích</t>
  </si>
  <si>
    <t>1155144751</t>
  </si>
  <si>
    <t>1/2023</t>
  </si>
  <si>
    <t xml:space="preserve">obecně závazná vyhláška města Klatov, kterou se stanoví školské obvody základních škol zřízených městem Klatovy pro školní rok 2023/2024  </t>
  </si>
  <si>
    <t>2023-01-18</t>
  </si>
  <si>
    <t>1/2024: Obecně závazná vyhláška města Klatov, kterou se stanoví školské obvody  základních škol zřízených městem Klatovy pro školní rok 2024/2025; 1/2024: Obecně závazná vyhláška města Klatov, kterou se stanoví školské obvody  základních škol zřízených městem Klatovy pro školní rok 2024/2025</t>
  </si>
  <si>
    <t>1123262387</t>
  </si>
  <si>
    <t>3/2022</t>
  </si>
  <si>
    <t xml:space="preserve">Obecně závazná vyhláška města Klatov, kterou se mění obecně závazná  vyhláška města Klatov č. 5/2021,  o místním poplatku za obecní systém odpadového hospodářství </t>
  </si>
  <si>
    <t>2023-01-01</t>
  </si>
  <si>
    <t>5/2021: Obecně závazná vyhláška města Klatov č. 5/2021, o místním poplatku za obecní systém odpadového hospodářství</t>
  </si>
  <si>
    <t>4/2025: Obecně závazná vyhláška města Klatovy o místním poplatku za obecní systém odpadového hospodářství</t>
  </si>
  <si>
    <t>1120113455</t>
  </si>
  <si>
    <t>5/2021</t>
  </si>
  <si>
    <t>Obecně závazná vyhláška města Klatov č. 5/2021, o místním poplatku za obecní systém odpadového hospodářství</t>
  </si>
  <si>
    <t>2022-01-01</t>
  </si>
  <si>
    <t xml:space="preserve">3/2022: Obecně závazná vyhláška města Klatov, kterou se mění obecně závazná  vyhláška města Klatov č. 5/2021,  o místním poplatku za obecní systém odpadového hospodářství </t>
  </si>
  <si>
    <t>1119997998</t>
  </si>
  <si>
    <t>2/2022</t>
  </si>
  <si>
    <t>Nařízení města Klatov č. 2/2022, o stání silničních motorových vozidel ve vymezených oblastech na území města Klatov</t>
  </si>
  <si>
    <t>2022-12-22</t>
  </si>
  <si>
    <t xml:space="preserve">pozemní komunikace - zpoplatnění stání a odstavení </t>
  </si>
  <si>
    <t xml:space="preserve">zákon č. 13/1997 Sb., o pozemních komunikacích - § 23 odst. 1 </t>
  </si>
  <si>
    <t>1113096063</t>
  </si>
  <si>
    <t>1/2021</t>
  </si>
  <si>
    <t>Obecně závazná vyhláška města Klatovy č. 1/2021, kterou se mění obecně závazná vyhláška č. 4/2019, o místních poplatcích</t>
  </si>
  <si>
    <t>2021-03-04</t>
  </si>
  <si>
    <t>místní poplatek z pobytu</t>
  </si>
  <si>
    <t>zákon č. 565/1990 Sb., o místních poplatcích - § 14 - z pobytu</t>
  </si>
  <si>
    <t>2/2023: obecně závazná vyhláška města Klatov, kterou se mění obecně závazná vyhláška č. 4/2019, o místních poplatcích, ve znění obecně závazné vyhlášky č. 1/2021; 2/2023: obecně závazná vyhláška města Klatov, kterou se mění obecně závazná vyhláška č. 4/2019, o místních poplatcích, ve znění obecně závazné vyhlášky č. 1/2021</t>
  </si>
  <si>
    <t>1095432315</t>
  </si>
  <si>
    <t>4/2019</t>
  </si>
  <si>
    <t>Obecně závazná vyhláška města Klatov č. 4/2019, o místních poplatcích</t>
  </si>
  <si>
    <t>1/2021: Obecně závazná vyhláška města Klatovy č. 1/2021, kterou se mění obecně závazná vyhláška č. 4/2019, o místních poplatcích; 2/2023: obecně závazná vyhláška města Klatov, kterou se mění obecně závazná vyhláška č. 4/2019, o místních poplatcích, ve znění obecně závazné vyhlášky č. 1/2021; 2/2023: obecně závazná vyhláška města Klatov, kterou se mění obecně závazná vyhláška č. 4/2019, o místních poplatcích, ve znění obecně závazné vyhlášky č. 1/2021; 3/2024: vyhláška, kterou se mění obecně závazná vyhláška č. 4/2019, o místních poplatcích, ve znění obecně závazných vyhlášek č. 1/2021 a 2/2023; 3/2024: vyhláška, kterou se mění obecně závazná vyhláška č. 4/2019, o místních poplatcích, ve znění obecně závazných vyhlášek č. 1/2021 a 2/2023</t>
  </si>
  <si>
    <t>1095286266</t>
  </si>
  <si>
    <t>1/2022</t>
  </si>
  <si>
    <t>2022-04-21</t>
  </si>
  <si>
    <t>1023529154</t>
  </si>
  <si>
    <t>1/2018</t>
  </si>
  <si>
    <t>Nařízení města Klatov č. 1/2018, o plánu zimní údržby pro Klatovy a integrované obce</t>
  </si>
  <si>
    <t>2018-12-11</t>
  </si>
  <si>
    <t>7/2021: nařízení města Klatov č. 7/2021, kterým se mění nařízení č. 1/2018, o plánu zimní údržby pro Klatovy a integrované obce; 5/2023: Nařízení města Klatov, kterým se mění nařízení č. 1/2018, o plánu zimní údržby pro Klatovy a integrované obce, ve znění nařízení č. 7/2021; 5/2023: Nařízení města Klatov, kterým se mění nařízení č. 1/2018, o plánu zimní údržby pro Klatovy a integrované obce, ve znění nařízení č. 7/2021; 3/2025: Nařízení města Klatov, kterým se mění nařízení č. 1/2018, o plánu zimní údržby pro Klatovy a integrované obce, ve znění nařízení č. 7/2021 a č. 5/2023; 3/2025: Nařízení města Klatov, kterým se mění nařízení č. 1/2018, o plánu zimní údržby pro Klatovy a integrované obce, ve znění nařízení č. 7/2021 a č. 5/2023</t>
  </si>
  <si>
    <t>1014732056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</si>
</sst>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46119</v>
      </c>
      <c r="I2" s="1">
        <v>46121.43787887217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HYPERLINK("https://sbirkapp.gov.cz/detail/SPP7LOGJKXADNSJK", "https://sbirkapp.gov.cz/detail/SPP7LOGJKXADNSJK")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46119</v>
      </c>
      <c r="I3" s="1">
        <v>46121.43786725771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HYPERLINK("https://sbirkapp.gov.cz/detail/SPPA7K3VPSONUCNW", "https://sbirkapp.gov.cz/detail/SPPA7K3VPSONUCNW")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46007</v>
      </c>
      <c r="I4" s="1">
        <v>46008.31308209028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HYPERLINK("https://sbirkapp.gov.cz/detail/SPP45ADSZKS7B3DO", "https://sbirkapp.gov.cz/detail/SPP45ADSZKS7B3DO")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45944</v>
      </c>
      <c r="I5" s="1">
        <v>45945.47966696336</v>
      </c>
      <c r="J5" t="s">
        <v>52</v>
      </c>
      <c r="K5" t="s">
        <v>31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HYPERLINK("https://sbirkapp.gov.cz/detail/SPP7K42523Q74ZNC", "https://sbirkapp.gov.cz/detail/SPP7K42523Q74ZNC")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50</v>
      </c>
      <c r="G6" t="s">
        <v>58</v>
      </c>
      <c r="H6" s="1">
        <v>45776</v>
      </c>
      <c r="I6" s="1">
        <v>45790.43789412137</v>
      </c>
      <c r="J6" t="s">
        <v>59</v>
      </c>
      <c r="K6" t="s">
        <v>31</v>
      </c>
      <c r="M6" t="s">
        <v>60</v>
      </c>
      <c r="N6" t="s">
        <v>61</v>
      </c>
      <c r="S6" t="b">
        <v>1</v>
      </c>
      <c r="U6" s="2">
        <f>HYPERLINK("https://sbirkapp.gov.cz/detail/SPPODDMBRYH6ZKPS", "https://sbirkapp.gov.cz/detail/SPPODDMBRYH6ZKPS")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37</v>
      </c>
      <c r="H7" s="1">
        <v>45755</v>
      </c>
      <c r="I7" s="1">
        <v>45756.60485635494</v>
      </c>
      <c r="J7" t="s">
        <v>64</v>
      </c>
      <c r="K7" t="s">
        <v>31</v>
      </c>
      <c r="M7" t="s">
        <v>38</v>
      </c>
      <c r="N7" t="s">
        <v>39</v>
      </c>
      <c r="P7" t="s">
        <v>65</v>
      </c>
      <c r="R7" t="s">
        <v>66</v>
      </c>
      <c r="S7" t="b">
        <v>0</v>
      </c>
      <c r="T7" s="1">
        <v>46136</v>
      </c>
      <c r="U7" s="2">
        <f>HYPERLINK("https://sbirkapp.gov.cz/detail/SPP45RXINANLV53M", "https://sbirkapp.gov.cz/detail/SPP45RXINANLV53M")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45636</v>
      </c>
      <c r="I8" s="1">
        <v>45637.5630494416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HYPERLINK("https://sbirkapp.gov.cz/detail/SPPFMCCLR46MHQOK", "https://sbirkapp.gov.cz/detail/SPPFMCCLR46MHQOK")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45636</v>
      </c>
      <c r="I9" s="1">
        <v>45637.56303827094</v>
      </c>
      <c r="J9" t="s">
        <v>77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HYPERLINK("https://sbirkapp.gov.cz/detail/SPPQSB2AMRC4OL2K", "https://sbirkapp.gov.cz/detail/SPPQSB2AMRC4OL2K")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45636</v>
      </c>
      <c r="I10" s="1">
        <v>45637.5630271281</v>
      </c>
      <c r="J10" t="s">
        <v>84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HYPERLINK("https://sbirkapp.gov.cz/detail/SPPJKMIVKOUUVYQU", "https://sbirkapp.gov.cz/detail/SPPJKMIVKOUUVYQU")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45559</v>
      </c>
      <c r="I11" s="1">
        <v>45560.39644389477</v>
      </c>
      <c r="J11" t="s">
        <v>91</v>
      </c>
      <c r="K11" t="s">
        <v>31</v>
      </c>
      <c r="M11" t="s">
        <v>92</v>
      </c>
      <c r="N11" t="s">
        <v>93</v>
      </c>
      <c r="O11" t="s">
        <v>94</v>
      </c>
      <c r="S11" t="b">
        <v>1</v>
      </c>
      <c r="U11" s="2">
        <f>HYPERLINK("https://sbirkapp.gov.cz/detail/SPPIXXJCMUBZN2CU", "https://sbirkapp.gov.cz/detail/SPPIXXJCMUBZN2CU")</f>
        <v>0</v>
      </c>
      <c r="V11" t="s">
        <v>95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45559</v>
      </c>
      <c r="I12" s="1">
        <v>45560.39642439732</v>
      </c>
      <c r="J12" t="s">
        <v>77</v>
      </c>
      <c r="K12" t="s">
        <v>31</v>
      </c>
      <c r="M12" t="s">
        <v>98</v>
      </c>
      <c r="N12" t="s">
        <v>99</v>
      </c>
      <c r="P12" t="s">
        <v>100</v>
      </c>
      <c r="S12" t="b">
        <v>1</v>
      </c>
      <c r="U12" s="2">
        <f>HYPERLINK("https://sbirkapp.gov.cz/detail/SPPD3I2ENZ6R7H3S", "https://sbirkapp.gov.cz/detail/SPPD3I2ENZ6R7H3S")</f>
        <v>0</v>
      </c>
      <c r="V12" t="s">
        <v>101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50</v>
      </c>
      <c r="G13" t="s">
        <v>103</v>
      </c>
      <c r="H13" s="1">
        <v>45454</v>
      </c>
      <c r="I13" s="1">
        <v>45467.68837931904</v>
      </c>
      <c r="J13" t="s">
        <v>104</v>
      </c>
      <c r="K13" t="s">
        <v>31</v>
      </c>
      <c r="M13" t="s">
        <v>60</v>
      </c>
      <c r="N13" t="s">
        <v>61</v>
      </c>
      <c r="S13" t="b">
        <v>1</v>
      </c>
      <c r="U13" s="2">
        <f>HYPERLINK("https://sbirkapp.gov.cz/detail/SPPSGQYUUA6TAAVU", "https://sbirkapp.gov.cz/detail/SPPSGQYUUA6TAAVU")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45426</v>
      </c>
      <c r="I14" s="1">
        <v>45434.56309268369</v>
      </c>
      <c r="J14" t="s">
        <v>108</v>
      </c>
      <c r="K14" t="s">
        <v>31</v>
      </c>
      <c r="M14" t="s">
        <v>38</v>
      </c>
      <c r="N14" t="s">
        <v>39</v>
      </c>
      <c r="P14" t="s">
        <v>109</v>
      </c>
      <c r="R14" t="s">
        <v>40</v>
      </c>
      <c r="S14" t="b">
        <v>0</v>
      </c>
      <c r="T14" s="1">
        <v>45771</v>
      </c>
      <c r="U14" s="2">
        <f>HYPERLINK("https://sbirkapp.gov.cz/detail/SPPGZSEVIH2OMVYE", "https://sbirkapp.gov.cz/detail/SPPGZSEVIH2OMVYE")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45335</v>
      </c>
      <c r="I15" s="1">
        <v>45342.43796775056</v>
      </c>
      <c r="J15" t="s">
        <v>113</v>
      </c>
      <c r="K15" t="s">
        <v>31</v>
      </c>
      <c r="M15" t="s">
        <v>114</v>
      </c>
      <c r="N15" t="s">
        <v>115</v>
      </c>
      <c r="O15" t="s">
        <v>116</v>
      </c>
      <c r="R15" t="s">
        <v>117</v>
      </c>
      <c r="S15" t="b">
        <v>0</v>
      </c>
      <c r="T15" s="1">
        <v>46136</v>
      </c>
      <c r="U15" s="2">
        <f>HYPERLINK("https://sbirkapp.gov.cz/detail/SPPTYAULL2OYCJV6", "https://sbirkapp.gov.cz/detail/SPPTYAULL2OYCJV6")</f>
        <v>0</v>
      </c>
      <c r="V15" t="s">
        <v>118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28</v>
      </c>
      <c r="G16" t="s">
        <v>120</v>
      </c>
      <c r="H16" s="1">
        <v>45335</v>
      </c>
      <c r="I16" s="1">
        <v>45342.43793470912</v>
      </c>
      <c r="J16" t="s">
        <v>113</v>
      </c>
      <c r="K16" t="s">
        <v>31</v>
      </c>
      <c r="M16" t="s">
        <v>121</v>
      </c>
      <c r="N16" t="s">
        <v>122</v>
      </c>
      <c r="O16" t="s">
        <v>123</v>
      </c>
      <c r="S16" t="b">
        <v>1</v>
      </c>
      <c r="U16" s="2">
        <f>HYPERLINK("https://sbirkapp.gov.cz/detail/SPPS7BCH2R2EM5TK", "https://sbirkapp.gov.cz/detail/SPPS7BCH2R2EM5TK")</f>
        <v>0</v>
      </c>
      <c r="V16" t="s">
        <v>124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45335</v>
      </c>
      <c r="I17" s="1">
        <v>45342.43790288363</v>
      </c>
      <c r="J17" t="s">
        <v>113</v>
      </c>
      <c r="K17" t="s">
        <v>31</v>
      </c>
      <c r="M17" t="s">
        <v>38</v>
      </c>
      <c r="N17" t="s">
        <v>39</v>
      </c>
      <c r="P17" t="s">
        <v>127</v>
      </c>
      <c r="R17" t="s">
        <v>128</v>
      </c>
      <c r="S17" t="b">
        <v>0</v>
      </c>
      <c r="T17" s="1">
        <v>45449</v>
      </c>
      <c r="U17" s="2">
        <f>HYPERLINK("https://sbirkapp.gov.cz/detail/SPPR2JSBNV7JQVGS", "https://sbirkapp.gov.cz/detail/SPPR2JSBNV7JQVGS")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43761</v>
      </c>
      <c r="I18" s="1">
        <v>45321.39614796131</v>
      </c>
      <c r="J18" t="s">
        <v>132</v>
      </c>
      <c r="K18" t="s">
        <v>133</v>
      </c>
      <c r="L18" s="1">
        <v>43761</v>
      </c>
      <c r="M18" t="s">
        <v>78</v>
      </c>
      <c r="N18" t="s">
        <v>79</v>
      </c>
      <c r="R18" t="s">
        <v>134</v>
      </c>
      <c r="S18" t="b">
        <v>0</v>
      </c>
      <c r="T18" s="1">
        <v>45658</v>
      </c>
      <c r="U18" s="2">
        <f>HYPERLINK("https://sbirkapp.gov.cz/detail/SPPCFGDUOBVQXXM2", "https://sbirkapp.gov.cz/detail/SPPCFGDUOBVQXXM2")</f>
        <v>0</v>
      </c>
      <c r="V18" t="s">
        <v>135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136</v>
      </c>
      <c r="F19" t="s">
        <v>28</v>
      </c>
      <c r="G19" t="s">
        <v>137</v>
      </c>
      <c r="H19" s="1">
        <v>42468</v>
      </c>
      <c r="I19" s="1">
        <v>45320.7297831766</v>
      </c>
      <c r="J19" t="s">
        <v>138</v>
      </c>
      <c r="K19" t="s">
        <v>133</v>
      </c>
      <c r="L19" s="1">
        <v>42468</v>
      </c>
      <c r="M19" t="s">
        <v>139</v>
      </c>
      <c r="N19" t="s">
        <v>140</v>
      </c>
      <c r="R19" t="s">
        <v>141</v>
      </c>
      <c r="S19" t="b">
        <v>0</v>
      </c>
      <c r="T19" s="1">
        <v>45652</v>
      </c>
      <c r="U19" s="2">
        <f>HYPERLINK("https://sbirkapp.gov.cz/detail/SPPTC6A6RHIKCB4C", "https://sbirkapp.gov.cz/detail/SPPTC6A6RHIKCB4C")</f>
        <v>0</v>
      </c>
      <c r="V19" t="s">
        <v>142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143</v>
      </c>
      <c r="F20" t="s">
        <v>50</v>
      </c>
      <c r="G20" t="s">
        <v>144</v>
      </c>
      <c r="H20" s="1">
        <v>42877</v>
      </c>
      <c r="I20" s="1">
        <v>45314.43796151946</v>
      </c>
      <c r="J20" t="s">
        <v>145</v>
      </c>
      <c r="K20" t="s">
        <v>133</v>
      </c>
      <c r="L20" s="1">
        <v>42877</v>
      </c>
      <c r="M20" t="s">
        <v>146</v>
      </c>
      <c r="N20" t="s">
        <v>147</v>
      </c>
      <c r="O20" t="s">
        <v>148</v>
      </c>
      <c r="S20" t="b">
        <v>1</v>
      </c>
      <c r="U20" s="2">
        <f>HYPERLINK("https://sbirkapp.gov.cz/detail/SPPCRXEVYUDRTDD2", "https://sbirkapp.gov.cz/detail/SPPCRXEVYUDRTDD2")</f>
        <v>0</v>
      </c>
      <c r="V20" t="s">
        <v>149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150</v>
      </c>
      <c r="F21" t="s">
        <v>50</v>
      </c>
      <c r="G21" t="s">
        <v>151</v>
      </c>
      <c r="H21" s="1">
        <v>40182</v>
      </c>
      <c r="I21" s="1">
        <v>45308.43809249793</v>
      </c>
      <c r="J21" t="s">
        <v>152</v>
      </c>
      <c r="K21" t="s">
        <v>133</v>
      </c>
      <c r="L21" s="1">
        <v>40182</v>
      </c>
      <c r="M21" t="s">
        <v>146</v>
      </c>
      <c r="N21" t="s">
        <v>147</v>
      </c>
      <c r="Q21" t="s">
        <v>153</v>
      </c>
      <c r="S21" t="b">
        <v>1</v>
      </c>
      <c r="U21" s="2">
        <f>HYPERLINK("https://sbirkapp.gov.cz/detail/SPPVXEGM4BZ4GAYU", "https://sbirkapp.gov.cz/detail/SPPVXEGM4BZ4GAYU")</f>
        <v>0</v>
      </c>
      <c r="V21" t="s">
        <v>154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155</v>
      </c>
      <c r="F22" t="s">
        <v>28</v>
      </c>
      <c r="G22" t="s">
        <v>156</v>
      </c>
      <c r="H22" s="1">
        <v>45279</v>
      </c>
      <c r="I22" s="1">
        <v>45302.31291991469</v>
      </c>
      <c r="J22" t="s">
        <v>157</v>
      </c>
      <c r="K22" t="s">
        <v>31</v>
      </c>
      <c r="M22" t="s">
        <v>71</v>
      </c>
      <c r="N22" t="s">
        <v>72</v>
      </c>
      <c r="P22" t="s">
        <v>158</v>
      </c>
      <c r="R22" t="s">
        <v>159</v>
      </c>
      <c r="S22" t="b">
        <v>0</v>
      </c>
      <c r="T22" s="1">
        <v>45901</v>
      </c>
      <c r="U22" s="2">
        <f>HYPERLINK("https://sbirkapp.gov.cz/detail/SPPP5OUTPCZLUOKK", "https://sbirkapp.gov.cz/detail/SPPP5OUTPCZLUOKK")</f>
        <v>0</v>
      </c>
      <c r="V22" t="s">
        <v>160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161</v>
      </c>
      <c r="F23" t="s">
        <v>28</v>
      </c>
      <c r="G23" t="s">
        <v>162</v>
      </c>
      <c r="H23" s="1">
        <v>45279</v>
      </c>
      <c r="I23" s="1">
        <v>45282.5216366114</v>
      </c>
      <c r="J23" t="s">
        <v>163</v>
      </c>
      <c r="K23" t="s">
        <v>31</v>
      </c>
      <c r="M23" t="s">
        <v>164</v>
      </c>
      <c r="N23" t="s">
        <v>165</v>
      </c>
      <c r="O23" t="s">
        <v>166</v>
      </c>
      <c r="S23" t="b">
        <v>1</v>
      </c>
      <c r="U23" s="2">
        <f>HYPERLINK("https://sbirkapp.gov.cz/detail/SPPMYJ7WSUSLWMXE", "https://sbirkapp.gov.cz/detail/SPPMYJ7WSUSLWMXE")</f>
        <v>0</v>
      </c>
      <c r="V23" t="s">
        <v>167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168</v>
      </c>
      <c r="F24" t="s">
        <v>28</v>
      </c>
      <c r="G24" t="s">
        <v>169</v>
      </c>
      <c r="H24" s="1">
        <v>42298</v>
      </c>
      <c r="I24" s="1">
        <v>45279.77091087192</v>
      </c>
      <c r="J24" t="s">
        <v>170</v>
      </c>
      <c r="K24" t="s">
        <v>133</v>
      </c>
      <c r="L24" s="1">
        <v>42298</v>
      </c>
      <c r="M24" t="s">
        <v>171</v>
      </c>
      <c r="N24" t="s">
        <v>172</v>
      </c>
      <c r="O24" t="s">
        <v>173</v>
      </c>
      <c r="S24" t="b">
        <v>1</v>
      </c>
      <c r="U24" s="2">
        <f>HYPERLINK("https://sbirkapp.gov.cz/detail/SPP5K7OFDSFCNXCU", "https://sbirkapp.gov.cz/detail/SPP5K7OFDSFCNXCU")</f>
        <v>0</v>
      </c>
      <c r="V24" t="s">
        <v>174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175</v>
      </c>
      <c r="F25" t="s">
        <v>28</v>
      </c>
      <c r="G25" t="s">
        <v>176</v>
      </c>
      <c r="H25" s="1">
        <v>40371</v>
      </c>
      <c r="I25" s="1">
        <v>45278.39678421171</v>
      </c>
      <c r="J25" t="s">
        <v>177</v>
      </c>
      <c r="K25" t="s">
        <v>133</v>
      </c>
      <c r="L25" s="1">
        <v>40371</v>
      </c>
      <c r="M25" t="s">
        <v>171</v>
      </c>
      <c r="N25" t="s">
        <v>172</v>
      </c>
      <c r="O25" t="s">
        <v>178</v>
      </c>
      <c r="Q25" t="s">
        <v>179</v>
      </c>
      <c r="S25" t="b">
        <v>1</v>
      </c>
      <c r="U25" s="2">
        <f>HYPERLINK("https://sbirkapp.gov.cz/detail/SPPETJLEH7WXU3NG", "https://sbirkapp.gov.cz/detail/SPPETJLEH7WXU3NG")</f>
        <v>0</v>
      </c>
      <c r="V25" t="s">
        <v>180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181</v>
      </c>
      <c r="F26" t="s">
        <v>28</v>
      </c>
      <c r="G26" t="s">
        <v>182</v>
      </c>
      <c r="H26" s="1">
        <v>40268</v>
      </c>
      <c r="I26" s="1">
        <v>45275.60452482395</v>
      </c>
      <c r="J26" t="s">
        <v>183</v>
      </c>
      <c r="K26" t="s">
        <v>133</v>
      </c>
      <c r="L26" s="1">
        <v>40268</v>
      </c>
      <c r="M26" t="s">
        <v>171</v>
      </c>
      <c r="N26" t="s">
        <v>172</v>
      </c>
      <c r="Q26" t="s">
        <v>184</v>
      </c>
      <c r="S26" t="b">
        <v>1</v>
      </c>
      <c r="U26" s="2">
        <f>HYPERLINK("https://sbirkapp.gov.cz/detail/SPPOZQBAKDTBLPYY", "https://sbirkapp.gov.cz/detail/SPPOZQBAKDTBLPYY")</f>
        <v>0</v>
      </c>
      <c r="V26" t="s">
        <v>185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186</v>
      </c>
      <c r="F27" t="s">
        <v>28</v>
      </c>
      <c r="G27" t="s">
        <v>187</v>
      </c>
      <c r="H27" s="1">
        <v>39636</v>
      </c>
      <c r="I27" s="1">
        <v>45275.6044945377</v>
      </c>
      <c r="J27" t="s">
        <v>188</v>
      </c>
      <c r="K27" t="s">
        <v>133</v>
      </c>
      <c r="L27" s="1">
        <v>39636</v>
      </c>
      <c r="M27" t="s">
        <v>189</v>
      </c>
      <c r="N27" t="s">
        <v>190</v>
      </c>
      <c r="R27" t="s">
        <v>191</v>
      </c>
      <c r="S27" t="b">
        <v>0</v>
      </c>
      <c r="T27" s="1">
        <v>45658</v>
      </c>
      <c r="U27" s="2">
        <f>HYPERLINK("https://sbirkapp.gov.cz/detail/SPPR3SPRTZZS3MC2", "https://sbirkapp.gov.cz/detail/SPPR3SPRTZZS3MC2")</f>
        <v>0</v>
      </c>
      <c r="V27" t="s">
        <v>192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193</v>
      </c>
      <c r="F28" t="s">
        <v>50</v>
      </c>
      <c r="G28" t="s">
        <v>194</v>
      </c>
      <c r="H28" s="1">
        <v>45251</v>
      </c>
      <c r="I28" s="1">
        <v>45258.3543547896</v>
      </c>
      <c r="J28" t="s">
        <v>195</v>
      </c>
      <c r="K28" t="s">
        <v>31</v>
      </c>
      <c r="M28" t="s">
        <v>53</v>
      </c>
      <c r="N28" t="s">
        <v>54</v>
      </c>
      <c r="O28" t="s">
        <v>55</v>
      </c>
      <c r="Q28" t="s">
        <v>196</v>
      </c>
      <c r="S28" t="b">
        <v>1</v>
      </c>
      <c r="U28" s="2">
        <f>HYPERLINK("https://sbirkapp.gov.cz/detail/SPPTBNIH7T4SI4GU", "https://sbirkapp.gov.cz/detail/SPPTBNIH7T4SI4GU")</f>
        <v>0</v>
      </c>
      <c r="V28" t="s">
        <v>197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198</v>
      </c>
      <c r="F29" t="s">
        <v>50</v>
      </c>
      <c r="G29" t="s">
        <v>199</v>
      </c>
      <c r="H29" s="1">
        <v>44546</v>
      </c>
      <c r="I29" s="1">
        <v>45257.56302464032</v>
      </c>
      <c r="J29" t="s">
        <v>200</v>
      </c>
      <c r="K29" t="s">
        <v>133</v>
      </c>
      <c r="L29" s="1">
        <v>44546</v>
      </c>
      <c r="M29" t="s">
        <v>53</v>
      </c>
      <c r="N29" t="s">
        <v>54</v>
      </c>
      <c r="O29" t="s">
        <v>55</v>
      </c>
      <c r="Q29" t="s">
        <v>201</v>
      </c>
      <c r="S29" t="b">
        <v>1</v>
      </c>
      <c r="U29" s="2">
        <f>HYPERLINK("https://sbirkapp.gov.cz/detail/SPPUIZRJ63MNKWO4", "https://sbirkapp.gov.cz/detail/SPPUIZRJ63MNKWO4")</f>
        <v>0</v>
      </c>
      <c r="V29" t="s">
        <v>202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203</v>
      </c>
      <c r="F30" t="s">
        <v>28</v>
      </c>
      <c r="G30" t="s">
        <v>204</v>
      </c>
      <c r="H30" s="1">
        <v>45202</v>
      </c>
      <c r="I30" s="1">
        <v>45211.31310237865</v>
      </c>
      <c r="J30" t="s">
        <v>205</v>
      </c>
      <c r="K30" t="s">
        <v>31</v>
      </c>
      <c r="M30" t="s">
        <v>206</v>
      </c>
      <c r="N30" t="s">
        <v>207</v>
      </c>
      <c r="Q30" t="s">
        <v>208</v>
      </c>
      <c r="S30" t="b">
        <v>1</v>
      </c>
      <c r="U30" s="2">
        <f>HYPERLINK("https://sbirkapp.gov.cz/detail/SPPFZCY6WIM7IPPQ", "https://sbirkapp.gov.cz/detail/SPPFZCY6WIM7IPPQ")</f>
        <v>0</v>
      </c>
      <c r="V30" t="s">
        <v>209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210</v>
      </c>
      <c r="F31" t="s">
        <v>28</v>
      </c>
      <c r="G31" t="s">
        <v>211</v>
      </c>
      <c r="H31" s="1">
        <v>40947</v>
      </c>
      <c r="I31" s="1">
        <v>45202.35432322801</v>
      </c>
      <c r="J31" t="s">
        <v>212</v>
      </c>
      <c r="K31" t="s">
        <v>133</v>
      </c>
      <c r="L31" s="1">
        <v>40947</v>
      </c>
      <c r="M31" t="s">
        <v>213</v>
      </c>
      <c r="N31" t="s">
        <v>214</v>
      </c>
      <c r="S31" t="b">
        <v>1</v>
      </c>
      <c r="U31" s="2">
        <f>HYPERLINK("https://sbirkapp.gov.cz/detail/SPPT6WTVEHXODHIU", "https://sbirkapp.gov.cz/detail/SPPT6WTVEHXODHIU")</f>
        <v>0</v>
      </c>
      <c r="V31" t="s">
        <v>215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216</v>
      </c>
      <c r="F32" t="s">
        <v>28</v>
      </c>
      <c r="G32" t="s">
        <v>217</v>
      </c>
      <c r="H32" s="1">
        <v>38974</v>
      </c>
      <c r="I32" s="1">
        <v>45201.4376007563</v>
      </c>
      <c r="J32" t="s">
        <v>218</v>
      </c>
      <c r="K32" t="s">
        <v>133</v>
      </c>
      <c r="L32" s="1">
        <v>38974</v>
      </c>
      <c r="M32" t="s">
        <v>114</v>
      </c>
      <c r="N32" t="s">
        <v>115</v>
      </c>
      <c r="O32" t="s">
        <v>219</v>
      </c>
      <c r="R32" t="s">
        <v>117</v>
      </c>
      <c r="S32" t="b">
        <v>0</v>
      </c>
      <c r="T32" s="1">
        <v>46136</v>
      </c>
      <c r="U32" s="2">
        <f>HYPERLINK("https://sbirkapp.gov.cz/detail/SPPO3CVJ2LANTX4K", "https://sbirkapp.gov.cz/detail/SPPO3CVJ2LANTX4K")</f>
        <v>0</v>
      </c>
      <c r="V32" t="s">
        <v>220</v>
      </c>
      <c r="W32">
        <v>3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221</v>
      </c>
      <c r="F33" t="s">
        <v>28</v>
      </c>
      <c r="G33" t="s">
        <v>222</v>
      </c>
      <c r="H33" s="1">
        <v>38807</v>
      </c>
      <c r="I33" s="1">
        <v>45196.60450899335</v>
      </c>
      <c r="J33" t="s">
        <v>223</v>
      </c>
      <c r="K33" t="s">
        <v>133</v>
      </c>
      <c r="L33" s="1">
        <v>38807</v>
      </c>
      <c r="M33" t="s">
        <v>114</v>
      </c>
      <c r="N33" t="s">
        <v>115</v>
      </c>
      <c r="O33" t="s">
        <v>116</v>
      </c>
      <c r="Q33" t="s">
        <v>224</v>
      </c>
      <c r="R33" t="s">
        <v>117</v>
      </c>
      <c r="S33" t="b">
        <v>0</v>
      </c>
      <c r="T33" s="1">
        <v>46136</v>
      </c>
      <c r="U33" s="2">
        <f>HYPERLINK("https://sbirkapp.gov.cz/detail/SPPYWRPTQ4K3ESRM", "https://sbirkapp.gov.cz/detail/SPPYWRPTQ4K3ESRM")</f>
        <v>0</v>
      </c>
      <c r="V33" t="s">
        <v>225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226</v>
      </c>
      <c r="F34" t="s">
        <v>28</v>
      </c>
      <c r="G34" t="s">
        <v>227</v>
      </c>
      <c r="H34" s="1">
        <v>33689</v>
      </c>
      <c r="I34" s="1">
        <v>45196.56303936995</v>
      </c>
      <c r="J34" t="s">
        <v>228</v>
      </c>
      <c r="K34" t="s">
        <v>133</v>
      </c>
      <c r="L34" s="1">
        <v>33689</v>
      </c>
      <c r="M34" t="s">
        <v>164</v>
      </c>
      <c r="N34" t="s">
        <v>165</v>
      </c>
      <c r="Q34" t="s">
        <v>229</v>
      </c>
      <c r="S34" t="b">
        <v>1</v>
      </c>
      <c r="U34" s="2">
        <f>HYPERLINK("https://sbirkapp.gov.cz/detail/SPPO33XNVUHINRZW", "https://sbirkapp.gov.cz/detail/SPPO33XNVUHINRZW")</f>
        <v>0</v>
      </c>
      <c r="V34" t="s">
        <v>230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231</v>
      </c>
      <c r="F35" t="s">
        <v>28</v>
      </c>
      <c r="G35" t="s">
        <v>232</v>
      </c>
      <c r="H35" s="1">
        <v>38664</v>
      </c>
      <c r="I35" s="1">
        <v>45196.56302878286</v>
      </c>
      <c r="J35" t="s">
        <v>233</v>
      </c>
      <c r="K35" t="s">
        <v>133</v>
      </c>
      <c r="L35" s="1">
        <v>38664</v>
      </c>
      <c r="M35" t="s">
        <v>114</v>
      </c>
      <c r="N35" t="s">
        <v>115</v>
      </c>
      <c r="Q35" t="s">
        <v>234</v>
      </c>
      <c r="R35" t="s">
        <v>117</v>
      </c>
      <c r="S35" t="b">
        <v>0</v>
      </c>
      <c r="T35" s="1">
        <v>46136</v>
      </c>
      <c r="U35" s="2">
        <f>HYPERLINK("https://sbirkapp.gov.cz/detail/SPPPWY4VVEEOTQ3W", "https://sbirkapp.gov.cz/detail/SPPPWY4VVEEOTQ3W")</f>
        <v>0</v>
      </c>
      <c r="V35" t="s">
        <v>235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236</v>
      </c>
      <c r="F36" t="s">
        <v>28</v>
      </c>
      <c r="G36" t="s">
        <v>126</v>
      </c>
      <c r="H36" s="1">
        <v>45048</v>
      </c>
      <c r="I36" s="1">
        <v>45051.43798890019</v>
      </c>
      <c r="J36" t="s">
        <v>237</v>
      </c>
      <c r="K36" t="s">
        <v>31</v>
      </c>
      <c r="M36" t="s">
        <v>38</v>
      </c>
      <c r="N36" t="s">
        <v>39</v>
      </c>
      <c r="P36" t="s">
        <v>238</v>
      </c>
      <c r="R36" t="s">
        <v>109</v>
      </c>
      <c r="S36" t="b">
        <v>0</v>
      </c>
      <c r="T36" s="1">
        <v>45357</v>
      </c>
      <c r="U36" s="2">
        <f>HYPERLINK("https://sbirkapp.gov.cz/detail/SPPY3YJQJ4UDR4LW", "https://sbirkapp.gov.cz/detail/SPPY3YJQJ4UDR4LW")</f>
        <v>0</v>
      </c>
      <c r="V36" t="s">
        <v>239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240</v>
      </c>
      <c r="F37" t="s">
        <v>28</v>
      </c>
      <c r="G37" t="s">
        <v>241</v>
      </c>
      <c r="H37" s="1">
        <v>44985</v>
      </c>
      <c r="I37" s="1">
        <v>44991.60466467361</v>
      </c>
      <c r="J37" t="s">
        <v>242</v>
      </c>
      <c r="K37" t="s">
        <v>31</v>
      </c>
      <c r="M37" t="s">
        <v>121</v>
      </c>
      <c r="N37" t="s">
        <v>122</v>
      </c>
      <c r="O37" t="s">
        <v>243</v>
      </c>
      <c r="S37" t="b">
        <v>1</v>
      </c>
      <c r="U37" s="2">
        <f>HYPERLINK("https://sbirkapp.gov.cz/detail/SPPJR5MEG4UESPJU", "https://sbirkapp.gov.cz/detail/SPPJR5MEG4UESPJU")</f>
        <v>0</v>
      </c>
      <c r="V37" t="s">
        <v>244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245</v>
      </c>
      <c r="F38" t="s">
        <v>28</v>
      </c>
      <c r="G38" t="s">
        <v>246</v>
      </c>
      <c r="H38" s="1">
        <v>44915</v>
      </c>
      <c r="I38" s="1">
        <v>44929.60496557704</v>
      </c>
      <c r="J38" t="s">
        <v>247</v>
      </c>
      <c r="K38" t="s">
        <v>31</v>
      </c>
      <c r="M38" t="s">
        <v>71</v>
      </c>
      <c r="N38" t="s">
        <v>72</v>
      </c>
      <c r="R38" t="s">
        <v>248</v>
      </c>
      <c r="S38" t="b">
        <v>0</v>
      </c>
      <c r="T38" s="1">
        <v>45536</v>
      </c>
      <c r="U38" s="2">
        <f>HYPERLINK("https://sbirkapp.gov.cz/detail/SPPALNQOYLHKR3ZA", "https://sbirkapp.gov.cz/detail/SPPALNQOYLHKR3ZA")</f>
        <v>0</v>
      </c>
      <c r="V38" t="s">
        <v>249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250</v>
      </c>
      <c r="F39" t="s">
        <v>28</v>
      </c>
      <c r="G39" t="s">
        <v>251</v>
      </c>
      <c r="H39" s="1">
        <v>44915</v>
      </c>
      <c r="I39" s="1">
        <v>44916.60475606858</v>
      </c>
      <c r="J39" t="s">
        <v>252</v>
      </c>
      <c r="K39" t="s">
        <v>31</v>
      </c>
      <c r="M39" t="s">
        <v>45</v>
      </c>
      <c r="N39" t="s">
        <v>46</v>
      </c>
      <c r="O39" t="s">
        <v>253</v>
      </c>
      <c r="R39" t="s">
        <v>254</v>
      </c>
      <c r="S39" t="b">
        <v>0</v>
      </c>
      <c r="T39" s="1">
        <v>46023</v>
      </c>
      <c r="U39" s="2">
        <f>HYPERLINK("https://sbirkapp.gov.cz/detail/SPPVH2ST56FMP4OE", "https://sbirkapp.gov.cz/detail/SPPVH2ST56FMP4OE")</f>
        <v>0</v>
      </c>
      <c r="V39" t="s">
        <v>255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256</v>
      </c>
      <c r="F40" t="s">
        <v>28</v>
      </c>
      <c r="G40" t="s">
        <v>257</v>
      </c>
      <c r="H40" s="1">
        <v>44501</v>
      </c>
      <c r="I40" s="1">
        <v>44916.52149117625</v>
      </c>
      <c r="J40" t="s">
        <v>258</v>
      </c>
      <c r="K40" t="s">
        <v>133</v>
      </c>
      <c r="L40" s="1">
        <v>44501</v>
      </c>
      <c r="M40" t="s">
        <v>45</v>
      </c>
      <c r="N40" t="s">
        <v>46</v>
      </c>
      <c r="Q40" t="s">
        <v>259</v>
      </c>
      <c r="R40" t="s">
        <v>254</v>
      </c>
      <c r="S40" t="b">
        <v>0</v>
      </c>
      <c r="T40" s="1">
        <v>46023</v>
      </c>
      <c r="U40" s="2">
        <f>HYPERLINK("https://sbirkapp.gov.cz/detail/SPPMMP6CN6RZ3NPO", "https://sbirkapp.gov.cz/detail/SPPMMP6CN6RZ3NPO")</f>
        <v>0</v>
      </c>
      <c r="V40" t="s">
        <v>260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261</v>
      </c>
      <c r="F41" t="s">
        <v>50</v>
      </c>
      <c r="G41" t="s">
        <v>262</v>
      </c>
      <c r="H41" s="1">
        <v>44893</v>
      </c>
      <c r="I41" s="1">
        <v>44902.3544494163</v>
      </c>
      <c r="J41" t="s">
        <v>263</v>
      </c>
      <c r="K41" t="s">
        <v>31</v>
      </c>
      <c r="M41" t="s">
        <v>264</v>
      </c>
      <c r="N41" t="s">
        <v>265</v>
      </c>
      <c r="S41" t="b">
        <v>1</v>
      </c>
      <c r="U41" s="2">
        <f>HYPERLINK("https://sbirkapp.gov.cz/detail/SPPUDFSICZNFW7QO", "https://sbirkapp.gov.cz/detail/SPPUDFSICZNFW7QO")</f>
        <v>0</v>
      </c>
      <c r="V41" t="s">
        <v>266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267</v>
      </c>
      <c r="F42" t="s">
        <v>28</v>
      </c>
      <c r="G42" t="s">
        <v>268</v>
      </c>
      <c r="H42" s="1">
        <v>44244</v>
      </c>
      <c r="I42" s="1">
        <v>44853.47955117743</v>
      </c>
      <c r="J42" t="s">
        <v>269</v>
      </c>
      <c r="K42" t="s">
        <v>133</v>
      </c>
      <c r="L42" s="1">
        <v>44244</v>
      </c>
      <c r="M42" t="s">
        <v>270</v>
      </c>
      <c r="N42" t="s">
        <v>271</v>
      </c>
      <c r="O42" t="s">
        <v>123</v>
      </c>
      <c r="Q42" t="s">
        <v>272</v>
      </c>
      <c r="S42" t="b">
        <v>1</v>
      </c>
      <c r="U42" s="2">
        <f>HYPERLINK("https://sbirkapp.gov.cz/detail/SPPRXVAQN2U2AQAQ", "https://sbirkapp.gov.cz/detail/SPPRXVAQN2U2AQAQ")</f>
        <v>0</v>
      </c>
      <c r="V42" t="s">
        <v>273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274</v>
      </c>
      <c r="F43" t="s">
        <v>28</v>
      </c>
      <c r="G43" t="s">
        <v>275</v>
      </c>
      <c r="H43" s="1">
        <v>43811</v>
      </c>
      <c r="I43" s="1">
        <v>44853.31325077451</v>
      </c>
      <c r="J43" t="s">
        <v>132</v>
      </c>
      <c r="K43" t="s">
        <v>133</v>
      </c>
      <c r="L43" s="1">
        <v>43811</v>
      </c>
      <c r="M43" t="s">
        <v>121</v>
      </c>
      <c r="N43" t="s">
        <v>122</v>
      </c>
      <c r="Q43" t="s">
        <v>276</v>
      </c>
      <c r="S43" t="b">
        <v>1</v>
      </c>
      <c r="U43" s="2">
        <f>HYPERLINK("https://sbirkapp.gov.cz/detail/SPPSEXLXAMX2B45K", "https://sbirkapp.gov.cz/detail/SPPSEXLXAMX2B45K")</f>
        <v>0</v>
      </c>
      <c r="V43" t="s">
        <v>277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278</v>
      </c>
      <c r="F44" t="s">
        <v>28</v>
      </c>
      <c r="G44" t="s">
        <v>126</v>
      </c>
      <c r="H44" s="1">
        <v>44649</v>
      </c>
      <c r="I44" s="1">
        <v>44657.35430356637</v>
      </c>
      <c r="J44" t="s">
        <v>279</v>
      </c>
      <c r="K44" t="s">
        <v>31</v>
      </c>
      <c r="M44" t="s">
        <v>38</v>
      </c>
      <c r="N44" t="s">
        <v>39</v>
      </c>
      <c r="R44" t="s">
        <v>127</v>
      </c>
      <c r="S44" t="b">
        <v>0</v>
      </c>
      <c r="T44" s="1">
        <v>45066</v>
      </c>
      <c r="U44" s="2">
        <f>HYPERLINK("https://sbirkapp.gov.cz/detail/SPPZDTJYE6RRG42O", "https://sbirkapp.gov.cz/detail/SPPZDTJYE6RRG42O")</f>
        <v>0</v>
      </c>
      <c r="V44" t="s">
        <v>280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281</v>
      </c>
      <c r="F45" t="s">
        <v>50</v>
      </c>
      <c r="G45" t="s">
        <v>282</v>
      </c>
      <c r="H45" s="1">
        <v>43430</v>
      </c>
      <c r="I45" s="1">
        <v>44635.56263254317</v>
      </c>
      <c r="J45" t="s">
        <v>283</v>
      </c>
      <c r="K45" t="s">
        <v>133</v>
      </c>
      <c r="L45" s="1">
        <v>43430</v>
      </c>
      <c r="M45" t="s">
        <v>53</v>
      </c>
      <c r="N45" t="s">
        <v>54</v>
      </c>
      <c r="Q45" t="s">
        <v>284</v>
      </c>
      <c r="S45" t="b">
        <v>1</v>
      </c>
      <c r="U45" s="2">
        <f>HYPERLINK("https://sbirkapp.gov.cz/detail/SPP6BV66ISANQYQO", "https://sbirkapp.gov.cz/detail/SPP6BV66ISANQYQO")</f>
        <v>0</v>
      </c>
      <c r="V45" t="s">
        <v>285</v>
      </c>
      <c r="W4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2026-06-09T20:45:42Z</dcterms:created>
  <dcterms:modified xsi:type="dcterms:W3CDTF">2026-06-09T20:45:42Z</dcterms:modified>
</cp:coreProperties>
</file>