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<sst xmlns="http://schemas.openxmlformats.org/spreadsheetml/2006/main" count="385" uniqueCount="190">
  <si>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</si>
  <si>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</si>
  <si>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</si>
  <si>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</si>
  <si>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</si>
  <si>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</si>
  <si>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</si>
  <si>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</si>
  <si>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</si>
  <si>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</si>
  <si>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</si>
  <si>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</si>
  <si>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</si>
  <si>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</si>
  <si>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</si>
  <si>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</si>
  <si>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</si>
  <si>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</si>
  <si>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</si>
  <si>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</si>
  <si>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</si>
  <si>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</si>
  <si>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</si>
  <si>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Městys Plaňany</t>
  </si>
  <si>
    <t>00235636</t>
  </si>
  <si>
    <t>e5cbtvj</t>
  </si>
  <si>
    <t>Středočeský kraj</t>
  </si>
  <si>
    <t>6/2024</t>
  </si>
  <si>
    <t>Obecně závazná vyhláška</t>
  </si>
  <si>
    <t>o místním poplatku za obecní systém odpadového hospodářství</t>
  </si>
  <si>
    <t>2025-01-01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</si>
  <si>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</si>
  <si>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</si>
  <si>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</si>
  <si>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5/2023: o místním poplatku za obecní systém odpadového hospodářství</t>
  </si>
  <si>
    <t>1451478560</t>
  </si>
  <si>
    <t>5/2024</t>
  </si>
  <si>
    <t>Obecně závazná vyhláška městyse Plaňany  o stanovení podmínek pro pořádání a průběh akcí typu technoparty a o zabezpečení místních záležitostí veřejného pořádku v souvislosti s jejich konáním</t>
  </si>
  <si>
    <t>2024-07-05</t>
  </si>
  <si>
    <t>veřejný pořádek - regulace akcí typu technoparty</t>
  </si>
  <si>
    <t>zákon č. 128/2000 Sb., o obcích - § 10 písm. b) - regulace akcí typu technoparty</t>
  </si>
  <si>
    <t>1/2011: o stanovení podmínek pro pořádání a průběh akcí typu technoparty a o zabezpečení místních záležitostí veřejného pořádku v souvislosti s jejich konáním</t>
  </si>
  <si>
    <t>1375209284</t>
  </si>
  <si>
    <t>4/2024</t>
  </si>
  <si>
    <t>Zrušení obecně závazné vyhláška č. 2/2013</t>
  </si>
  <si>
    <t>zrušovací</t>
  </si>
  <si>
    <t>ústavní zákon č. 1/1993 Sb., Ústava České republiky - čl. 104 odst. 3 - zrušovací OZV</t>
  </si>
  <si>
    <t>2/2013: o stanovení podmínek pro pořádání, průběh a ukončení veřejnosti přístupných sportovních a kulturních podniků, včetně tanečních zábav a diskoték a jiných kulturních podniků v rozsahu nezbytném k zajištění veřejného pořádku</t>
  </si>
  <si>
    <t>1375208490</t>
  </si>
  <si>
    <t>3/2024</t>
  </si>
  <si>
    <t>o nočním klidu</t>
  </si>
  <si>
    <t>noční klid</t>
  </si>
  <si>
    <t>zákon č. 251/2016 Sb., o některých přestupcích - § 5 odst. 7</t>
  </si>
  <si>
    <t>2/2017: o nočním klidu</t>
  </si>
  <si>
    <t>1375207821</t>
  </si>
  <si>
    <t>2/2024</t>
  </si>
  <si>
    <t>Obecně závazná vyhláška městyse Plaňany   kterou se zakazuje požívání alkoholických nápojů za účelem zabezpečení místních záležitostí veřejného pořádku na vymezených veřejných prostranstvích</t>
  </si>
  <si>
    <t>alkohol - zákaz konzumace</t>
  </si>
  <si>
    <t>zákon č. 65/2017 Sb., o ochraně zdraví před škodlivými účinky návykových látek - § 17 odst. 2 písm. a)</t>
  </si>
  <si>
    <t>1/2014: o zákazu požívání alkoholických nápojů na veřejném prostranství</t>
  </si>
  <si>
    <t>1375206523</t>
  </si>
  <si>
    <t>1/2024</t>
  </si>
  <si>
    <t>Zrušení obecně závazné vyhláška č. 5/2007</t>
  </si>
  <si>
    <t>5/2007: o užívání plakátovacích ploch v majetku městyse Plaňany a obcí Blinka, Hradenín a Poboří</t>
  </si>
  <si>
    <t>1375188357</t>
  </si>
  <si>
    <t>8/2023</t>
  </si>
  <si>
    <t>o místním poplatku z pobytu</t>
  </si>
  <si>
    <t>2024-01-01</t>
  </si>
  <si>
    <t>místní poplatek z pobytu</t>
  </si>
  <si>
    <t>zákon č. 565/1990 Sb., o místních poplatcích - § 14 - z pobytu</t>
  </si>
  <si>
    <t>3/2021: o místním poplatku z pobytu</t>
  </si>
  <si>
    <t>1285293140</t>
  </si>
  <si>
    <t>7/2023</t>
  </si>
  <si>
    <t>o místním poplatku za užívání veřejného prostranství</t>
  </si>
  <si>
    <t>místní poplatek za užívání veřejného prostranství</t>
  </si>
  <si>
    <t>zákon č. 565/1990 Sb., o místních poplatcích - § 14 - za užívání veřejného prostranství</t>
  </si>
  <si>
    <t>1/2021: o místním poplatku za užívání veřejného prostranství</t>
  </si>
  <si>
    <t>1285288609</t>
  </si>
  <si>
    <t>6/2023</t>
  </si>
  <si>
    <t>o místním poplatku ze psů</t>
  </si>
  <si>
    <t>místní poplatek ze psů</t>
  </si>
  <si>
    <t>zákon č. 565/1990 Sb., o místních poplatcích - § 14 - ze psů</t>
  </si>
  <si>
    <t>3/2019: o místním poplatku ze psů</t>
  </si>
  <si>
    <t>1285286050</t>
  </si>
  <si>
    <t>5/2023</t>
  </si>
  <si>
    <t>o místním poplatku za obecní systém odpadového hospodářství</t>
  </si>
  <si>
    <t>2/2022: o místním poplatku za obecní systém odpadového hospodářství</t>
  </si>
  <si>
    <t>6/2024: o místním poplatku za obecní systém odpadového hospodářství</t>
  </si>
  <si>
    <t>1285284357</t>
  </si>
  <si>
    <t>1/2014</t>
  </si>
  <si>
    <t>o zákazu požívání alkoholických nápojů na veřejném prostranství</t>
  </si>
  <si>
    <t>2014-11-20</t>
  </si>
  <si>
    <t>Dle přechodného ustanovení</t>
  </si>
  <si>
    <t>veřejný pořádek - konzumace alkoholu</t>
  </si>
  <si>
    <t>zákon č. 128/2000 Sb., o obcích - § 10 písm. a) - konzumace alkoholu</t>
  </si>
  <si>
    <t>2/2024: Obecně závazná vyhláška městyse Plaňany   kterou se zakazuje požívání alkoholických nápojů za účelem zabezpečení místních záležitostí veřejného pořádku na vymezených veřejných prostranstvích</t>
  </si>
  <si>
    <t>1267992436</t>
  </si>
  <si>
    <t>4/2023</t>
  </si>
  <si>
    <t>Nařízení</t>
  </si>
  <si>
    <t>Tržní řád</t>
  </si>
  <si>
    <t>2023-11-23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</si>
  <si>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</si>
  <si>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</si>
  <si>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01/2016: Tržní řád</t>
  </si>
  <si>
    <t>1267983103</t>
  </si>
  <si>
    <t>3/2023</t>
  </si>
  <si>
    <t>Zrušení obecně závazné vyhlášky č. 1/2017</t>
  </si>
  <si>
    <t>1/2017: o společném školském obvodu Mateřské školy Plaňany</t>
  </si>
  <si>
    <t>1244278816</t>
  </si>
  <si>
    <t>5/2007</t>
  </si>
  <si>
    <t>o užívání plakátovacích ploch v majetku městyse Plaňany a obcí Blinka, Hradenín a Poboří</t>
  </si>
  <si>
    <t>2007-12-02</t>
  </si>
  <si>
    <t>veřejný pořádek - plakátování</t>
  </si>
  <si>
    <t>zákon č. 128/2000 Sb., o obcích - § 10 písm. c) - plakátování</t>
  </si>
  <si>
    <t>1/2024: Zrušení obecně závazné vyhláška č. 5/2007</t>
  </si>
  <si>
    <t>1226605180</t>
  </si>
  <si>
    <t>1/2011</t>
  </si>
  <si>
    <t>o stanovení podmínek pro pořádání a průběh akcí typu technoparty a o zabezpečení místních záležitostí veřejného pořádku v souvislosti s jejich konáním</t>
  </si>
  <si>
    <t>2011-07-01</t>
  </si>
  <si>
    <t>5/2024: Obecně závazná vyhláška městyse Plaňany  o stanovení podmínek pro pořádání a průběh akcí typu technoparty a o zabezpečení místních záležitostí veřejného pořádku v souvislosti s jejich konáním</t>
  </si>
  <si>
    <t>1226596463</t>
  </si>
  <si>
    <t>2/2013</t>
  </si>
  <si>
    <t>o stanovení podmínek pro pořádání, průběh a ukončení veřejnosti přístupných sportovních a kulturních podniků, včetně tanečních zábav a diskoték a jiných kulturních podniků v rozsahu nezbytném k zajištění veřejného pořádku</t>
  </si>
  <si>
    <t>2013-03-01</t>
  </si>
  <si>
    <t>veřejný pořádek - podmínky pro pořádání veřejně přístupných akcí</t>
  </si>
  <si>
    <t>zákon č. 128/2000 Sb., o obcích - § 10 písm. b) - podmínky pro pořádání veřejně přístupných akcí</t>
  </si>
  <si>
    <t>4/2024: Zrušení obecně závazné vyhláška č. 2/2013</t>
  </si>
  <si>
    <t>1226574547</t>
  </si>
  <si>
    <t>01/2016</t>
  </si>
  <si>
    <t>2016-08-01</t>
  </si>
  <si>
    <t>regulace prodeje zboží a nabízení služeb - tržní řád</t>
  </si>
  <si>
    <t xml:space="preserve">zákon č. 455/1991 Sb., živnostenský zákon - § 18 odst. 1 </t>
  </si>
  <si>
    <t>4/2023: Tržní řád; 4/2023: Tržní řád</t>
  </si>
  <si>
    <t>1224107647</t>
  </si>
  <si>
    <t>2/2023</t>
  </si>
  <si>
    <t>Požární řád městyse Plaňany</t>
  </si>
  <si>
    <t>2023-08-17</t>
  </si>
  <si>
    <t>požární ochrana - požární řád</t>
  </si>
  <si>
    <t>zákon č. 133/1985 Sb., o požární ochraně - § 29 odst. 1 písm. o) bod 1</t>
  </si>
  <si>
    <t>1223667863</t>
  </si>
  <si>
    <t>1/2021</t>
  </si>
  <si>
    <t>o místním poplatku za užívání veřejného prostranství</t>
  </si>
  <si>
    <t>2021-02-04</t>
  </si>
  <si>
    <t>7/2023: o místním poplatku za užívání veřejného prostranství</t>
  </si>
  <si>
    <t>1177403520</t>
  </si>
  <si>
    <t>3/2021</t>
  </si>
  <si>
    <t>o místním poplatku z pobytu</t>
  </si>
  <si>
    <t>2021-03-11</t>
  </si>
  <si>
    <t>8/2023: o místním poplatku z pobytu</t>
  </si>
  <si>
    <t>1177377229</t>
  </si>
  <si>
    <t>1/2016</t>
  </si>
  <si>
    <t>o společném školském obvodu Základní školy Plaňany</t>
  </si>
  <si>
    <t>2016-10-15</t>
  </si>
  <si>
    <t>školské obvody - základní školy</t>
  </si>
  <si>
    <t>zákon č. 561/2004 Sb., školský zákon - § 178 odst. 2 písm. c)</t>
  </si>
  <si>
    <t>1177371179</t>
  </si>
  <si>
    <t>1/2017</t>
  </si>
  <si>
    <t>o společném školském obvodu Mateřské školy Plaňany</t>
  </si>
  <si>
    <t>2017-02-24</t>
  </si>
  <si>
    <t>školské obvody - mateřské školy</t>
  </si>
  <si>
    <t>zákon č. 561/2004 Sb., školský zákon - § 179 odst. 3 a § 178 odst. 2 písm. c)</t>
  </si>
  <si>
    <t>3/2023: Zrušení obecně závazné vyhlášky č. 1/2017; 3/2023: Zrušení obecně závazné vyhlášky č. 1/2017</t>
  </si>
  <si>
    <t>1177177195</t>
  </si>
  <si>
    <t>2/2021</t>
  </si>
  <si>
    <t>kterou se stanovují pravidla pro pohyb psů na veřejném prostranství v městysi Plaňany</t>
  </si>
  <si>
    <t>pohyb psů; veřejný pořádek - jiné</t>
  </si>
  <si>
    <t>zákon č. 246/1992 Sb., na ochranu zvířat proti týrání - § 24 odst. 2; zákon č. 128/2000 Sb., o obcích - § 10 písm. c) - jiné</t>
  </si>
  <si>
    <t>1177121724</t>
  </si>
  <si>
    <t>2/2017</t>
  </si>
  <si>
    <t>3/2024: o nočním klidu</t>
  </si>
  <si>
    <t>1176804631</t>
  </si>
  <si>
    <t>3/2019</t>
  </si>
  <si>
    <t>o místním poplatku ze psů</t>
  </si>
  <si>
    <t>2020-01-01</t>
  </si>
  <si>
    <t>6/2023: o místním poplatku ze psů</t>
  </si>
  <si>
    <t>1176800015</t>
  </si>
  <si>
    <t>1/2023</t>
  </si>
  <si>
    <t>o stanovení obecního systému odpadového hospodářství</t>
  </si>
  <si>
    <t>2023-03-31</t>
  </si>
  <si>
    <t>systém odpadového hospodářství</t>
  </si>
  <si>
    <t>zákon č. 541/2020 Sb., o odpadech - § 59 odst. 4</t>
  </si>
  <si>
    <t>1/2022: Obecně závazná vyhláška městyse Plaňany o stanovení obecního systému odpadového hospodářství</t>
  </si>
  <si>
    <t>1160837612</t>
  </si>
  <si>
    <t>2/2022</t>
  </si>
  <si>
    <t>2023-01-01</t>
  </si>
  <si>
    <t>1119963879</t>
  </si>
  <si>
    <t>1/2022</t>
  </si>
  <si>
    <t>Obecně závazná vyhláška městyse Plaňany o stanovení obecního systému odpadového hospodářství</t>
  </si>
  <si>
    <t>1/2023: o stanovení obecního systému odpadového hospodářství; 1/2023: o stanovení obecního systému odpadového hospodářství</t>
  </si>
  <si>
    <t>1119737110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</si>
</sst>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8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45636</v>
      </c>
      <c r="I2" s="1">
        <v>45637.70007158541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HYPERLINK("https://sbirkapp.gov.cz/detail/SPPY4ZLGK6BICOGQ", "https://sbirkapp.gov.cz/detail/SPPY4ZLGK6BICOGQ")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45461</v>
      </c>
      <c r="I3" s="1">
        <v>45463.49152437165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HYPERLINK("https://sbirkapp.gov.cz/detail/SPPS57RBQDTKWBM4", "https://sbirkapp.gov.cz/detail/SPPS57RBQDTKWBM4")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45461</v>
      </c>
      <c r="I4" s="1">
        <v>45463.49045939188</v>
      </c>
      <c r="J4" t="s">
        <v>38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HYPERLINK("https://sbirkapp.gov.cz/detail/SPPH5AYBO4L7SO7G", "https://sbirkapp.gov.cz/detail/SPPH5AYBO4L7SO7G")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45461</v>
      </c>
      <c r="I5" s="1">
        <v>45463.48939338406</v>
      </c>
      <c r="J5" t="s">
        <v>38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HYPERLINK("https://sbirkapp.gov.cz/detail/SPPZCAVO7GXHYC52", "https://sbirkapp.gov.cz/detail/SPPZCAVO7GXHYC52")</f>
        <v>0</v>
      </c>
      <c r="V5" t="s">
        <v>54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45461</v>
      </c>
      <c r="I6" s="1">
        <v>45463.48832762199</v>
      </c>
      <c r="J6" t="s">
        <v>38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HYPERLINK("https://sbirkapp.gov.cz/detail/SPP76ZP4P4VPMNZ4", "https://sbirkapp.gov.cz/detail/SPP76ZP4P4VPMNZ4")</f>
        <v>0</v>
      </c>
      <c r="V6" t="s">
        <v>60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45461</v>
      </c>
      <c r="I7" s="1">
        <v>45463.4707906852</v>
      </c>
      <c r="J7" t="s">
        <v>38</v>
      </c>
      <c r="K7" t="s">
        <v>31</v>
      </c>
      <c r="M7" t="s">
        <v>45</v>
      </c>
      <c r="N7" t="s">
        <v>46</v>
      </c>
      <c r="P7" t="s">
        <v>63</v>
      </c>
      <c r="S7" t="b">
        <v>1</v>
      </c>
      <c r="U7" s="2">
        <f>HYPERLINK("https://sbirkapp.gov.cz/detail/SPPSLJM53P4HFQUI", "https://sbirkapp.gov.cz/detail/SPPSLJM53P4HFQUI")</f>
        <v>0</v>
      </c>
      <c r="V7" t="s">
        <v>64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45272</v>
      </c>
      <c r="I8" s="1">
        <v>45273.62845667961</v>
      </c>
      <c r="J8" t="s">
        <v>67</v>
      </c>
      <c r="K8" t="s">
        <v>31</v>
      </c>
      <c r="M8" t="s">
        <v>68</v>
      </c>
      <c r="N8" t="s">
        <v>69</v>
      </c>
      <c r="P8" t="s">
        <v>70</v>
      </c>
      <c r="S8" t="b">
        <v>1</v>
      </c>
      <c r="U8" s="2">
        <f>HYPERLINK("https://sbirkapp.gov.cz/detail/SPPPRJ2Y4W2EK76I", "https://sbirkapp.gov.cz/detail/SPPPRJ2Y4W2EK76I")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45272</v>
      </c>
      <c r="I9" s="1">
        <v>45273.62454923302</v>
      </c>
      <c r="J9" t="s">
        <v>67</v>
      </c>
      <c r="K9" t="s">
        <v>31</v>
      </c>
      <c r="M9" t="s">
        <v>74</v>
      </c>
      <c r="N9" t="s">
        <v>75</v>
      </c>
      <c r="P9" t="s">
        <v>76</v>
      </c>
      <c r="S9" t="b">
        <v>1</v>
      </c>
      <c r="U9" s="2">
        <f>HYPERLINK("https://sbirkapp.gov.cz/detail/SPPVFJDZG2HUQ2F6", "https://sbirkapp.gov.cz/detail/SPPVFJDZG2HUQ2F6")</f>
        <v>0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45272</v>
      </c>
      <c r="I10" s="1">
        <v>45273.62221644622</v>
      </c>
      <c r="J10" t="s">
        <v>67</v>
      </c>
      <c r="K10" t="s">
        <v>31</v>
      </c>
      <c r="M10" t="s">
        <v>80</v>
      </c>
      <c r="N10" t="s">
        <v>81</v>
      </c>
      <c r="P10" t="s">
        <v>82</v>
      </c>
      <c r="S10" t="b">
        <v>1</v>
      </c>
      <c r="U10" s="2">
        <f>HYPERLINK("https://sbirkapp.gov.cz/detail/SPPCEAIKBJERXNUI", "https://sbirkapp.gov.cz/detail/SPPCEAIKBJERXNUI")</f>
        <v>0</v>
      </c>
      <c r="V10" t="s">
        <v>83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85</v>
      </c>
      <c r="H11" s="1">
        <v>45272</v>
      </c>
      <c r="I11" s="1">
        <v>45273.61958258196</v>
      </c>
      <c r="J11" t="s">
        <v>67</v>
      </c>
      <c r="K11" t="s">
        <v>31</v>
      </c>
      <c r="M11" t="s">
        <v>32</v>
      </c>
      <c r="N11" t="s">
        <v>33</v>
      </c>
      <c r="P11" t="s">
        <v>86</v>
      </c>
      <c r="R11" t="s">
        <v>87</v>
      </c>
      <c r="S11" t="b">
        <v>0</v>
      </c>
      <c r="T11" s="1">
        <v>45658</v>
      </c>
      <c r="U11" s="2">
        <f>HYPERLINK("https://sbirkapp.gov.cz/detail/SPPHTMTYYKCMFYKQ", "https://sbirkapp.gov.cz/detail/SPPHTMTYYKCMFYKQ")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41948</v>
      </c>
      <c r="I12" s="1">
        <v>45238.62031119187</v>
      </c>
      <c r="J12" t="s">
        <v>91</v>
      </c>
      <c r="K12" t="s">
        <v>92</v>
      </c>
      <c r="L12" s="1">
        <v>41948</v>
      </c>
      <c r="M12" t="s">
        <v>93</v>
      </c>
      <c r="N12" t="s">
        <v>94</v>
      </c>
      <c r="R12" t="s">
        <v>95</v>
      </c>
      <c r="S12" t="b">
        <v>0</v>
      </c>
      <c r="T12" s="1">
        <v>45478</v>
      </c>
      <c r="U12" s="2">
        <f>HYPERLINK("https://sbirkapp.gov.cz/detail/SPPAJPFH5NFLK3RS", "https://sbirkapp.gov.cz/detail/SPPAJPFH5NFLK3RS")</f>
        <v>0</v>
      </c>
      <c r="V12" t="s">
        <v>96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97</v>
      </c>
      <c r="F13" t="s">
        <v>98</v>
      </c>
      <c r="G13" t="s">
        <v>99</v>
      </c>
      <c r="H13" s="1">
        <v>45216</v>
      </c>
      <c r="I13" s="1">
        <v>45238.6117171292</v>
      </c>
      <c r="J13" t="s">
        <v>100</v>
      </c>
      <c r="K13" t="s">
        <v>31</v>
      </c>
      <c r="M13" t="s">
        <v>101</v>
      </c>
      <c r="N13" t="s">
        <v>102</v>
      </c>
      <c r="P13" t="s">
        <v>103</v>
      </c>
      <c r="S13" t="b">
        <v>1</v>
      </c>
      <c r="U13" s="2">
        <f>HYPERLINK("https://sbirkapp.gov.cz/detail/SPPRJ3F2LBZCZTCA", "https://sbirkapp.gov.cz/detail/SPPRJ3F2LBZCZTCA")</f>
        <v>0</v>
      </c>
      <c r="V13" t="s">
        <v>104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105</v>
      </c>
      <c r="F14" t="s">
        <v>28</v>
      </c>
      <c r="G14" t="s">
        <v>106</v>
      </c>
      <c r="H14" s="1">
        <v>45188</v>
      </c>
      <c r="I14" s="1">
        <v>45189.5924756728</v>
      </c>
      <c r="J14" t="s">
        <v>30</v>
      </c>
      <c r="K14" t="s">
        <v>31</v>
      </c>
      <c r="M14" t="s">
        <v>45</v>
      </c>
      <c r="N14" t="s">
        <v>46</v>
      </c>
      <c r="P14" t="s">
        <v>107</v>
      </c>
      <c r="S14" t="b">
        <v>1</v>
      </c>
      <c r="U14" s="2">
        <f>HYPERLINK("https://sbirkapp.gov.cz/detail/SPPUQAADL43EYFYY", "https://sbirkapp.gov.cz/detail/SPPUQAADL43EYFYY")</f>
        <v>0</v>
      </c>
      <c r="V14" t="s">
        <v>108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109</v>
      </c>
      <c r="F15" t="s">
        <v>28</v>
      </c>
      <c r="G15" t="s">
        <v>110</v>
      </c>
      <c r="H15" s="1">
        <v>39403</v>
      </c>
      <c r="I15" s="1">
        <v>45147.55125713163</v>
      </c>
      <c r="J15" t="s">
        <v>111</v>
      </c>
      <c r="K15" t="s">
        <v>92</v>
      </c>
      <c r="L15" s="1">
        <v>39403</v>
      </c>
      <c r="M15" t="s">
        <v>112</v>
      </c>
      <c r="N15" t="s">
        <v>113</v>
      </c>
      <c r="R15" t="s">
        <v>114</v>
      </c>
      <c r="S15" t="b">
        <v>0</v>
      </c>
      <c r="T15" s="1">
        <v>45478</v>
      </c>
      <c r="U15" s="2">
        <f>HYPERLINK("https://sbirkapp.gov.cz/detail/SPPJFWQNZ4NABN5O", "https://sbirkapp.gov.cz/detail/SPPJFWQNZ4NABN5O")</f>
        <v>0</v>
      </c>
      <c r="V15" t="s">
        <v>115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116</v>
      </c>
      <c r="F16" t="s">
        <v>28</v>
      </c>
      <c r="G16" t="s">
        <v>117</v>
      </c>
      <c r="H16" s="1">
        <v>40710</v>
      </c>
      <c r="I16" s="1">
        <v>45147.54286143745</v>
      </c>
      <c r="J16" t="s">
        <v>118</v>
      </c>
      <c r="K16" t="s">
        <v>92</v>
      </c>
      <c r="L16" s="1">
        <v>40710</v>
      </c>
      <c r="M16" t="s">
        <v>39</v>
      </c>
      <c r="N16" t="s">
        <v>40</v>
      </c>
      <c r="R16" t="s">
        <v>119</v>
      </c>
      <c r="S16" t="b">
        <v>0</v>
      </c>
      <c r="T16" s="1">
        <v>45478</v>
      </c>
      <c r="U16" s="2">
        <f>HYPERLINK("https://sbirkapp.gov.cz/detail/SPPBHDEMY4NUWPM2", "https://sbirkapp.gov.cz/detail/SPPBHDEMY4NUWPM2")</f>
        <v>0</v>
      </c>
      <c r="V16" t="s">
        <v>120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121</v>
      </c>
      <c r="F17" t="s">
        <v>28</v>
      </c>
      <c r="G17" t="s">
        <v>122</v>
      </c>
      <c r="H17" s="1">
        <v>41332</v>
      </c>
      <c r="I17" s="1">
        <v>45147.51501468931</v>
      </c>
      <c r="J17" t="s">
        <v>123</v>
      </c>
      <c r="K17" t="s">
        <v>92</v>
      </c>
      <c r="L17" s="1">
        <v>41332</v>
      </c>
      <c r="M17" t="s">
        <v>124</v>
      </c>
      <c r="N17" t="s">
        <v>125</v>
      </c>
      <c r="R17" t="s">
        <v>126</v>
      </c>
      <c r="S17" t="b">
        <v>0</v>
      </c>
      <c r="T17" s="1">
        <v>45478</v>
      </c>
      <c r="U17" s="2">
        <f>HYPERLINK("https://sbirkapp.gov.cz/detail/SPPYX62CLDEQZZOC", "https://sbirkapp.gov.cz/detail/SPPYX62CLDEQZZOC")</f>
        <v>0</v>
      </c>
      <c r="V17" t="s">
        <v>127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128</v>
      </c>
      <c r="F18" t="s">
        <v>98</v>
      </c>
      <c r="G18" t="s">
        <v>99</v>
      </c>
      <c r="H18" s="1">
        <v>42571</v>
      </c>
      <c r="I18" s="1">
        <v>45141.52203904215</v>
      </c>
      <c r="J18" t="s">
        <v>129</v>
      </c>
      <c r="K18" t="s">
        <v>92</v>
      </c>
      <c r="L18" s="1">
        <v>42571</v>
      </c>
      <c r="M18" t="s">
        <v>130</v>
      </c>
      <c r="N18" t="s">
        <v>131</v>
      </c>
      <c r="R18" t="s">
        <v>132</v>
      </c>
      <c r="S18" t="b">
        <v>0</v>
      </c>
      <c r="T18" s="1">
        <v>45253</v>
      </c>
      <c r="U18" s="2">
        <f>HYPERLINK("https://sbirkapp.gov.cz/detail/SPP56QLH37ITJYRC", "https://sbirkapp.gov.cz/detail/SPP56QLH37ITJYRC")</f>
        <v>0</v>
      </c>
      <c r="V18" t="s">
        <v>133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134</v>
      </c>
      <c r="F19" t="s">
        <v>28</v>
      </c>
      <c r="G19" t="s">
        <v>135</v>
      </c>
      <c r="H19" s="1">
        <v>45125</v>
      </c>
      <c r="I19" s="1">
        <v>45140.63106286156</v>
      </c>
      <c r="J19" t="s">
        <v>136</v>
      </c>
      <c r="K19" t="s">
        <v>31</v>
      </c>
      <c r="M19" t="s">
        <v>137</v>
      </c>
      <c r="N19" t="s">
        <v>138</v>
      </c>
      <c r="S19" t="b">
        <v>1</v>
      </c>
      <c r="U19" s="2">
        <f>HYPERLINK("https://sbirkapp.gov.cz/detail/SPPDNGJ6L45QPA2Q", "https://sbirkapp.gov.cz/detail/SPPDNGJ6L45QPA2Q")</f>
        <v>0</v>
      </c>
      <c r="V19" t="s">
        <v>139</v>
      </c>
      <c r="W19">
        <v>3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140</v>
      </c>
      <c r="F20" t="s">
        <v>28</v>
      </c>
      <c r="G20" t="s">
        <v>141</v>
      </c>
      <c r="H20" s="1">
        <v>44216</v>
      </c>
      <c r="I20" s="1">
        <v>45035.64579748774</v>
      </c>
      <c r="J20" t="s">
        <v>142</v>
      </c>
      <c r="K20" t="s">
        <v>92</v>
      </c>
      <c r="L20" s="1">
        <v>44216</v>
      </c>
      <c r="M20" t="s">
        <v>74</v>
      </c>
      <c r="N20" t="s">
        <v>75</v>
      </c>
      <c r="R20" t="s">
        <v>143</v>
      </c>
      <c r="S20" t="b">
        <v>0</v>
      </c>
      <c r="T20" s="1">
        <v>45292</v>
      </c>
      <c r="U20" s="2">
        <f>HYPERLINK("https://sbirkapp.gov.cz/detail/SPPSO76U67EZJPZA", "https://sbirkapp.gov.cz/detail/SPPSO76U67EZJPZA")</f>
        <v>0</v>
      </c>
      <c r="V20" t="s">
        <v>144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145</v>
      </c>
      <c r="F21" t="s">
        <v>28</v>
      </c>
      <c r="G21" t="s">
        <v>146</v>
      </c>
      <c r="H21" s="1">
        <v>44251</v>
      </c>
      <c r="I21" s="1">
        <v>45035.62066014364</v>
      </c>
      <c r="J21" t="s">
        <v>147</v>
      </c>
      <c r="K21" t="s">
        <v>92</v>
      </c>
      <c r="L21" s="1">
        <v>44251</v>
      </c>
      <c r="M21" t="s">
        <v>68</v>
      </c>
      <c r="N21" t="s">
        <v>69</v>
      </c>
      <c r="R21" t="s">
        <v>148</v>
      </c>
      <c r="S21" t="b">
        <v>0</v>
      </c>
      <c r="T21" s="1">
        <v>45292</v>
      </c>
      <c r="U21" s="2">
        <f>HYPERLINK("https://sbirkapp.gov.cz/detail/SPPBTYB4XBGNECEU", "https://sbirkapp.gov.cz/detail/SPPBTYB4XBGNECEU")</f>
        <v>0</v>
      </c>
      <c r="V21" t="s">
        <v>149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150</v>
      </c>
      <c r="F22" t="s">
        <v>28</v>
      </c>
      <c r="G22" t="s">
        <v>151</v>
      </c>
      <c r="H22" s="1">
        <v>42643</v>
      </c>
      <c r="I22" s="1">
        <v>45035.61465863189</v>
      </c>
      <c r="J22" t="s">
        <v>152</v>
      </c>
      <c r="K22" t="s">
        <v>92</v>
      </c>
      <c r="L22" s="1">
        <v>42643</v>
      </c>
      <c r="M22" t="s">
        <v>153</v>
      </c>
      <c r="N22" t="s">
        <v>154</v>
      </c>
      <c r="S22" t="b">
        <v>1</v>
      </c>
      <c r="U22" s="2">
        <f>HYPERLINK("https://sbirkapp.gov.cz/detail/SPPDRH7IGCBJBJT6", "https://sbirkapp.gov.cz/detail/SPPDRH7IGCBJBJT6")</f>
        <v>0</v>
      </c>
      <c r="V22" t="s">
        <v>155</v>
      </c>
      <c r="W22">
        <v>2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156</v>
      </c>
      <c r="F23" t="s">
        <v>28</v>
      </c>
      <c r="G23" t="s">
        <v>157</v>
      </c>
      <c r="H23" s="1">
        <v>42775</v>
      </c>
      <c r="I23" s="1">
        <v>45035.43461212349</v>
      </c>
      <c r="J23" t="s">
        <v>158</v>
      </c>
      <c r="K23" t="s">
        <v>92</v>
      </c>
      <c r="L23" s="1">
        <v>42775</v>
      </c>
      <c r="M23" t="s">
        <v>159</v>
      </c>
      <c r="N23" t="s">
        <v>160</v>
      </c>
      <c r="R23" t="s">
        <v>161</v>
      </c>
      <c r="S23" t="b">
        <v>0</v>
      </c>
      <c r="T23" s="1">
        <v>45658</v>
      </c>
      <c r="U23" s="2">
        <f>HYPERLINK("https://sbirkapp.gov.cz/detail/SPPUHLSK3CXZZUFW", "https://sbirkapp.gov.cz/detail/SPPUHLSK3CXZZUFW")</f>
        <v>0</v>
      </c>
      <c r="V23" t="s">
        <v>162</v>
      </c>
      <c r="W23">
        <v>2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163</v>
      </c>
      <c r="F24" t="s">
        <v>28</v>
      </c>
      <c r="G24" t="s">
        <v>164</v>
      </c>
      <c r="H24" s="1">
        <v>44216</v>
      </c>
      <c r="I24" s="1">
        <v>45035.38932933213</v>
      </c>
      <c r="J24" t="s">
        <v>142</v>
      </c>
      <c r="K24" t="s">
        <v>92</v>
      </c>
      <c r="L24" s="1">
        <v>44216</v>
      </c>
      <c r="M24" t="s">
        <v>165</v>
      </c>
      <c r="N24" t="s">
        <v>166</v>
      </c>
      <c r="S24" t="b">
        <v>1</v>
      </c>
      <c r="U24" s="2">
        <f>HYPERLINK("https://sbirkapp.gov.cz/detail/SPPZRMSILB573X7S", "https://sbirkapp.gov.cz/detail/SPPZRMSILB573X7S")</f>
        <v>0</v>
      </c>
      <c r="V24" t="s">
        <v>167</v>
      </c>
      <c r="W24">
        <v>2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168</v>
      </c>
      <c r="F25" t="s">
        <v>28</v>
      </c>
      <c r="G25" t="s">
        <v>50</v>
      </c>
      <c r="H25" s="1">
        <v>42775</v>
      </c>
      <c r="I25" s="1">
        <v>45034.65406753839</v>
      </c>
      <c r="J25" t="s">
        <v>158</v>
      </c>
      <c r="K25" t="s">
        <v>92</v>
      </c>
      <c r="L25" s="1">
        <v>42775</v>
      </c>
      <c r="M25" t="s">
        <v>51</v>
      </c>
      <c r="N25" t="s">
        <v>52</v>
      </c>
      <c r="R25" t="s">
        <v>169</v>
      </c>
      <c r="S25" t="b">
        <v>0</v>
      </c>
      <c r="T25" s="1">
        <v>45478</v>
      </c>
      <c r="U25" s="2">
        <f>HYPERLINK("https://sbirkapp.gov.cz/detail/SPPK6WOY3DAC3KOI", "https://sbirkapp.gov.cz/detail/SPPK6WOY3DAC3KOI")</f>
        <v>0</v>
      </c>
      <c r="V25" t="s">
        <v>170</v>
      </c>
      <c r="W25">
        <v>2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171</v>
      </c>
      <c r="F26" t="s">
        <v>28</v>
      </c>
      <c r="G26" t="s">
        <v>172</v>
      </c>
      <c r="H26" s="1">
        <v>43818</v>
      </c>
      <c r="I26" s="1">
        <v>45034.64882693737</v>
      </c>
      <c r="J26" t="s">
        <v>173</v>
      </c>
      <c r="K26" t="s">
        <v>92</v>
      </c>
      <c r="L26" s="1">
        <v>43818</v>
      </c>
      <c r="M26" t="s">
        <v>80</v>
      </c>
      <c r="N26" t="s">
        <v>81</v>
      </c>
      <c r="R26" t="s">
        <v>174</v>
      </c>
      <c r="S26" t="b">
        <v>0</v>
      </c>
      <c r="T26" s="1">
        <v>45292</v>
      </c>
      <c r="U26" s="2">
        <f>HYPERLINK("https://sbirkapp.gov.cz/detail/SPP7RXHTVR53EVJY", "https://sbirkapp.gov.cz/detail/SPP7RXHTVR53EVJY")</f>
        <v>0</v>
      </c>
      <c r="V26" t="s">
        <v>175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176</v>
      </c>
      <c r="F27" t="s">
        <v>28</v>
      </c>
      <c r="G27" t="s">
        <v>177</v>
      </c>
      <c r="H27" s="1">
        <v>44999</v>
      </c>
      <c r="I27" s="1">
        <v>45001.57229249324</v>
      </c>
      <c r="J27" t="s">
        <v>178</v>
      </c>
      <c r="K27" t="s">
        <v>31</v>
      </c>
      <c r="M27" t="s">
        <v>179</v>
      </c>
      <c r="N27" t="s">
        <v>180</v>
      </c>
      <c r="P27" t="s">
        <v>181</v>
      </c>
      <c r="S27" t="b">
        <v>1</v>
      </c>
      <c r="U27" s="2">
        <f>HYPERLINK("https://sbirkapp.gov.cz/detail/SPPINYQCQJK5MXDY", "https://sbirkapp.gov.cz/detail/SPPINYQCQJK5MXDY")</f>
        <v>0</v>
      </c>
      <c r="V27" t="s">
        <v>182</v>
      </c>
      <c r="W27">
        <v>2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183</v>
      </c>
      <c r="F28" t="s">
        <v>28</v>
      </c>
      <c r="G28" t="s">
        <v>29</v>
      </c>
      <c r="H28" s="1">
        <v>44887</v>
      </c>
      <c r="I28" s="1">
        <v>44916.5127340161</v>
      </c>
      <c r="J28" t="s">
        <v>184</v>
      </c>
      <c r="K28" t="s">
        <v>31</v>
      </c>
      <c r="M28" t="s">
        <v>32</v>
      </c>
      <c r="N28" t="s">
        <v>33</v>
      </c>
      <c r="R28" t="s">
        <v>34</v>
      </c>
      <c r="S28" t="b">
        <v>0</v>
      </c>
      <c r="T28" s="1">
        <v>45292</v>
      </c>
      <c r="U28" s="2">
        <f>HYPERLINK("https://sbirkapp.gov.cz/detail/SPPC7FY3DAJKOCJG", "https://sbirkapp.gov.cz/detail/SPPC7FY3DAJKOCJG")</f>
        <v>0</v>
      </c>
      <c r="V28" t="s">
        <v>185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186</v>
      </c>
      <c r="F29" t="s">
        <v>28</v>
      </c>
      <c r="G29" t="s">
        <v>187</v>
      </c>
      <c r="H29" s="1">
        <v>44824</v>
      </c>
      <c r="I29" s="1">
        <v>44916.41963544529</v>
      </c>
      <c r="J29" t="s">
        <v>184</v>
      </c>
      <c r="K29" t="s">
        <v>31</v>
      </c>
      <c r="M29" t="s">
        <v>179</v>
      </c>
      <c r="N29" t="s">
        <v>180</v>
      </c>
      <c r="R29" t="s">
        <v>188</v>
      </c>
      <c r="S29" t="b">
        <v>0</v>
      </c>
      <c r="T29" s="1">
        <v>45016</v>
      </c>
      <c r="U29" s="2">
        <f>HYPERLINK("https://sbirkapp.gov.cz/detail/SPPATTFHNWXSGOSS", "https://sbirkapp.gov.cz/detail/SPPATTFHNWXSGOSS")</f>
        <v>0</v>
      </c>
      <c r="V29" t="s">
        <v>189</v>
      </c>
      <c r="W2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2026-06-06T12:42:03Z</dcterms:created>
  <dcterms:modified xsi:type="dcterms:W3CDTF">2026-06-06T12:42:03Z</dcterms:modified>
</cp:coreProperties>
</file>