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<sst xmlns="http://schemas.openxmlformats.org/spreadsheetml/2006/main" count="471" uniqueCount="222">
  <si>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</si>
  <si>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</si>
  <si>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</si>
  <si>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</si>
  <si>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</si>
  <si>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</si>
  <si>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</si>
  <si>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</si>
  <si>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</si>
  <si>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</si>
  <si>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</si>
  <si>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</si>
  <si>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</si>
  <si>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</si>
  <si>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</si>
  <si>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</si>
  <si>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</si>
  <si>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</si>
  <si>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</si>
  <si>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</si>
  <si>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</si>
  <si>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</si>
  <si>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</si>
  <si>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Jaroměř</t>
  </si>
  <si>
    <t>00272728</t>
  </si>
  <si>
    <t>sbwbzd5</t>
  </si>
  <si>
    <t>Královéhradecký kraj</t>
  </si>
  <si>
    <t>6/2026</t>
  </si>
  <si>
    <t>Obecně závazná vyhláška</t>
  </si>
  <si>
    <t>Obecně závazná vyhláška  o zřízení městské policie</t>
  </si>
  <si>
    <t>2026-10-14</t>
  </si>
  <si>
    <t>Běžný</t>
  </si>
  <si>
    <t>obecní policie</t>
  </si>
  <si>
    <t xml:space="preserve">zákon č. 553/1991 Sb., o obecní policii - § 1 odst. 1 </t>
  </si>
  <si>
    <t>4/2024: o zřízení městské policie</t>
  </si>
  <si>
    <t>1773027096</t>
  </si>
  <si>
    <t>5/2026</t>
  </si>
  <si>
    <t xml:space="preserve">o místním poplatku ze psů </t>
  </si>
  <si>
    <t>2027-01-01</t>
  </si>
  <si>
    <t>místní poplatek ze psů</t>
  </si>
  <si>
    <t>zákon č. 565/1990 Sb., o místních poplatcích - § 14 - ze psů</t>
  </si>
  <si>
    <t>6/2023: o místním poplatku ze psů</t>
  </si>
  <si>
    <t>1771017969</t>
  </si>
  <si>
    <t>4/2026</t>
  </si>
  <si>
    <t>Nařízení</t>
  </si>
  <si>
    <t>Zóna placeného stání</t>
  </si>
  <si>
    <t>2026-07-01</t>
  </si>
  <si>
    <t xml:space="preserve">pozemní komunikace - zpoplatnění stání a odstavení </t>
  </si>
  <si>
    <t xml:space="preserve">zákon č. 13/1997 Sb., o pozemních komunikacích - § 23 odst. 1 </t>
  </si>
  <si>
    <t>1713398329</t>
  </si>
  <si>
    <t>3/2026</t>
  </si>
  <si>
    <t>o nočním klidu</t>
  </si>
  <si>
    <t>2026-05-09</t>
  </si>
  <si>
    <t>noční klid</t>
  </si>
  <si>
    <t>zákon č. 251/2016 Sb., o některých přestupcích - § 5 odst. 7</t>
  </si>
  <si>
    <t>1/2025: o nočním klidu</t>
  </si>
  <si>
    <t>1685971782</t>
  </si>
  <si>
    <t>2/2026</t>
  </si>
  <si>
    <t>o záměru zadat zpracování lesních hospodářských osnov</t>
  </si>
  <si>
    <t>2026-04-30</t>
  </si>
  <si>
    <t>lesní hospodářské osnovy</t>
  </si>
  <si>
    <t>zákon č. 289/1995 Sb., lesní zákon - § 25 odst. 2</t>
  </si>
  <si>
    <t>2/2024: o záměru zadat zpracování lesních hospodářských osnov</t>
  </si>
  <si>
    <t>1680382231</t>
  </si>
  <si>
    <t>1/2026</t>
  </si>
  <si>
    <t>o stanovení školského obvodu základní školy zřízené městem Jaroměř a části společných školských obvodů základních škol zřízených městem Jaroměř</t>
  </si>
  <si>
    <t>2026-03-14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</si>
  <si>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</si>
  <si>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</si>
  <si>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1/2023: o stanovení školského obvodu základní školy zřízené městem Jaroměř a části společných školských obvodů základních škol zřízených městem Jaroměř; 3/2024: kterou se mění obecně závazná vyhláška č. 1/2023, o stanovení školského obvodu základní školy zřízené městem Jaroměř a části společných školských obvodů základních škol zřízených městem Jaroměř</t>
  </si>
  <si>
    <t>1656722534</t>
  </si>
  <si>
    <t>6/2025</t>
  </si>
  <si>
    <t>o zákazu odpalování pyrotechnických výrobků a jejich užívání k provádění ohňostrojných prací nebo ohňostrojů</t>
  </si>
  <si>
    <t>2026-01-01</t>
  </si>
  <si>
    <t>pyrotechnické výrobky</t>
  </si>
  <si>
    <t>zákon č. 206/2015 Sb., zákon o pyrotechnice - § 35c</t>
  </si>
  <si>
    <t>1620337696</t>
  </si>
  <si>
    <t>5/2025</t>
  </si>
  <si>
    <t>o veřejném pořádku</t>
  </si>
  <si>
    <t>veřejný pořádek - konzumace alkoholu; veřejný pořádek - údržba a ochrana veřejné zeleně; pohyb psů</t>
  </si>
  <si>
    <t>zákon č. 128/2000 Sb., o obcích - § 10 písm. a) - konzumace alkoholu; zákon č. 128/2000 Sb., o obcích - § 10 písm. c) - údržba a ochrana veřejné zeleně; zákon č. 246/1992 Sb., na ochranu zvířat proti týrání - § 24 odst. 2</t>
  </si>
  <si>
    <t>4/2016: o veřejném pořádku</t>
  </si>
  <si>
    <t>1620329270</t>
  </si>
  <si>
    <t>4/2025</t>
  </si>
  <si>
    <t>jímž se zrušuje Nařízení města Jaroměř č. 5/2024</t>
  </si>
  <si>
    <t>zrušovací</t>
  </si>
  <si>
    <t>ústavní zákon č. 1/1993 Sb., Ústava České republiky - čl. 79 odst. 3 - zrušovací nařízení</t>
  </si>
  <si>
    <t>5/2024: Zóna placeného stání</t>
  </si>
  <si>
    <t>1611310667</t>
  </si>
  <si>
    <t>3/2025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</si>
  <si>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</si>
  <si>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</si>
  <si>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</si>
  <si>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5/2023: o místním poplatku za obecní systém odpadového hospodářství</t>
  </si>
  <si>
    <t>1605508701</t>
  </si>
  <si>
    <t>2/2025</t>
  </si>
  <si>
    <t>města Jaroměř, kterým se vymezuje rozsah, způsob a lhůty odstraňování závad ve schůdnosti místních komunikací, chodníků a průjezdných úseků silnic a vymezují úseky místních komunikací a chodníků, na kterých se pro jejich malý dopravní význam nezajišťuje sjízdnost a schůdnost odstraňováním sněhu a náledí</t>
  </si>
  <si>
    <t>2025-10-15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</si>
  <si>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</si>
  <si>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</si>
  <si>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5/2009: Nařízení města Jaroměř č. 5/2009 - rozsah, způsob a lhůty odstraňování závad ve schůdnosti chodníků, místních komunikací a průjezdních úseků silnic</t>
  </si>
  <si>
    <t>1578556541</t>
  </si>
  <si>
    <t>1/2025</t>
  </si>
  <si>
    <t>2025-05-09</t>
  </si>
  <si>
    <t>1/2024: o nočním klidu</t>
  </si>
  <si>
    <t>3/2026: o nočním klidu; 3/2026: o nočním klidu</t>
  </si>
  <si>
    <t>1513921282</t>
  </si>
  <si>
    <t>6/2024</t>
  </si>
  <si>
    <t>Tržní řád</t>
  </si>
  <si>
    <t>2025-01-01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</si>
  <si>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</si>
  <si>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</si>
  <si>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1447209061</t>
  </si>
  <si>
    <t>5/2009</t>
  </si>
  <si>
    <t>Nařízení města Jaroměř č. 5/2009 - rozsah, způsob a lhůty odstraňování závad ve schůdnosti chodníků, místních komunikací a průjezdních úseků silnic</t>
  </si>
  <si>
    <t>2009-11-01</t>
  </si>
  <si>
    <t>Dle přechodného ustanovení</t>
  </si>
  <si>
    <t>2/2025: města Jaroměř, kterým se vymezuje rozsah, způsob a lhůty odstraňování závad ve schůdnosti místních komunikací, chodníků a průjezdných úseků silnic a vymezují úseky místních komunikací a chodníků, na kterých se pro jejich malý dopravní význam nezajišťuje sjízdnost a schůdnost odstraňováním sněhu a náledí; 2/2025: města Jaroměř, kterým se vymezuje rozsah, způsob a lhůty odstraňování závad ve schůdnosti místních komunikací, chodníků a průjezdných úseků silnic a vymezují úseky místních komunikací a chodníků, na kterých se pro jejich malý dopravní význam nezajišťuje sjízdnost a schůdnost odstraňováním sněhu a náledí</t>
  </si>
  <si>
    <t>1447193607</t>
  </si>
  <si>
    <t>5/2024</t>
  </si>
  <si>
    <t>4/2025: jímž se zrušuje Nařízení města Jaroměř č. 5/2024; 4/2025: jímž se zrušuje Nařízení města Jaroměř č. 5/2024</t>
  </si>
  <si>
    <t>1447178912</t>
  </si>
  <si>
    <t>4/2024</t>
  </si>
  <si>
    <t>o zřízení městské policie</t>
  </si>
  <si>
    <t>2024-12-12</t>
  </si>
  <si>
    <t>6/2026: Obecně závazná vyhláška  o zřízení městské policie</t>
  </si>
  <si>
    <t>1444922598</t>
  </si>
  <si>
    <t>4/2016</t>
  </si>
  <si>
    <t>2017-04-27</t>
  </si>
  <si>
    <t>veřejný pořádek - konzumace alkoholu; veřejný pořádek - pyrotechnika; veřejný pořádek - údržba a ochrana veřejné zeleně; pohyb psů</t>
  </si>
  <si>
    <t>zákon č. 128/2000 Sb., o obcích - § 10 písm. a) - konzumace alkoholu; zákon č. 128/2000 Sb., o obcích - § 10 písm. a) - pyrotechnika; zákon č. 128/2000 Sb., o obcích - § 10 písm. c) - údržba a ochrana veřejné zeleně; zákon č. 246/1992 Sb., na ochranu zvířat proti týrání - § 24 odst. 2</t>
  </si>
  <si>
    <t>5/2025: o veřejném pořádku</t>
  </si>
  <si>
    <t>1438519546</t>
  </si>
  <si>
    <t>3/2024</t>
  </si>
  <si>
    <t>kterou se mění obecně závazná vyhláška č. 1/2023, o stanovení školského obvodu základní školy zřízené městem Jaroměř a části společných školských obvodů základních škol zřízených městem Jaroměř</t>
  </si>
  <si>
    <t>2024-10-01</t>
  </si>
  <si>
    <t>školské obvody - základní školy</t>
  </si>
  <si>
    <t>zákon č. 561/2004 Sb., školský zákon - § 178 odst. 2 písm. c)</t>
  </si>
  <si>
    <t>1/2023: o stanovení školského obvodu základní školy zřízené městem Jaroměř a části společných školských obvodů základních škol zřízených městem Jaroměř</t>
  </si>
  <si>
    <t>3/2023: kterou se mění obecně závazná vyhláška č. 1/2023, o stanovení školského obvodu základní školy zřízené městem Jaroměř a části společných školských obvodů základních škol zřízených městem Jaroměř</t>
  </si>
  <si>
    <t>1/2026: o stanovení školského obvodu základní školy zřízené městem Jaroměř a části společných školských obvodů základních škol zřízených městem Jaroměř</t>
  </si>
  <si>
    <t>1412539462</t>
  </si>
  <si>
    <t>2/2024</t>
  </si>
  <si>
    <t>2024-06-21</t>
  </si>
  <si>
    <t>2/2026: o záměru zadat zpracování lesních hospodářských osnov</t>
  </si>
  <si>
    <t>1368769238</t>
  </si>
  <si>
    <t>1/2024</t>
  </si>
  <si>
    <t>2024-05-14</t>
  </si>
  <si>
    <t>noční klid; veřejný pořádek - podmínky pro pořádání veřejně přístupných akcí</t>
  </si>
  <si>
    <t>zákon č. 251/2016 Sb., o některých přestupcích - § 5 odst. 7; zákon č. 128/2000 Sb., o obcích - § 10 písm. b) - podmínky pro pořádání veřejně přístupných akcí</t>
  </si>
  <si>
    <t>2/2023: Obecně závazná vyhláška o nočním klidu</t>
  </si>
  <si>
    <t>1350955776</t>
  </si>
  <si>
    <t>1/2019</t>
  </si>
  <si>
    <t>kterým se stanovují maximální ceny odtahové služby, z toho jen nucené odstranění vozidla podle podmínek stanovených jiným právním předpisem a v nařízeních obcí včetně střežení vozidla na parkovišti a případného přitažení na území města Jaroměř</t>
  </si>
  <si>
    <t>2019-02-26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</si>
  <si>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</si>
  <si>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</si>
  <si>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</si>
  <si>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</si>
  <si>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1287630125</t>
  </si>
  <si>
    <t>6/2023</t>
  </si>
  <si>
    <t>o místním poplatku ze psů</t>
  </si>
  <si>
    <t>2024-01-01</t>
  </si>
  <si>
    <t xml:space="preserve">4/2022: Obecně závazná vyhláška o místním poplatku ze psů </t>
  </si>
  <si>
    <t xml:space="preserve">5/2026: o místním poplatku ze psů </t>
  </si>
  <si>
    <t>1267060955</t>
  </si>
  <si>
    <t>5/2023</t>
  </si>
  <si>
    <t>3/2022: Obecně závazná vyhláška o místním poplatku za obecní systém odpadového hospodářství</t>
  </si>
  <si>
    <t>3/2025: o místním poplatku za obecní systém odpadového hospodářství</t>
  </si>
  <si>
    <t>1267003259</t>
  </si>
  <si>
    <t>4/2023</t>
  </si>
  <si>
    <t>kterou se zrušuje obecně závazná vyhláška města Jaroměř</t>
  </si>
  <si>
    <t>2023-11-30</t>
  </si>
  <si>
    <t>ústavní zákon č. 1/1993 Sb., Ústava České republiky - čl. 104 odst. 3 - zrušovací OZV</t>
  </si>
  <si>
    <t>1265918807</t>
  </si>
  <si>
    <t>3/2023</t>
  </si>
  <si>
    <t>2023-10-07</t>
  </si>
  <si>
    <t>3/2024: kterou se mění obecně závazná vyhláška č. 1/2023, o stanovení školského obvodu základní školy zřízené městem Jaroměř a části společných školských obvodů základních škol zřízených městem Jaroměř</t>
  </si>
  <si>
    <t>1245129203</t>
  </si>
  <si>
    <t>2/2023</t>
  </si>
  <si>
    <t>Obecně závazná vyhláška o nočním klidu</t>
  </si>
  <si>
    <t>2023-05-09</t>
  </si>
  <si>
    <t>2/2022: Obecně závazná vyhláška o nočním klidu</t>
  </si>
  <si>
    <t>1/2024: o nočním klidu; 1/2024: o nočním klidu</t>
  </si>
  <si>
    <t>1179388547</t>
  </si>
  <si>
    <t>1/2023</t>
  </si>
  <si>
    <t>2023-03-15</t>
  </si>
  <si>
    <t>zákon č. 561/2004 Sb., školský zákon - § 178 odst. 2 písm. c); zákon č. 561/2004 Sb., školský zákon - § 178 odst. 2 písm. b)</t>
  </si>
  <si>
    <t>2/2018: o stanovení školského obvodu základní školy zřízené městem Jaroměř a části společných školských obvodů základních škol zřízených městem Jaroměř</t>
  </si>
  <si>
    <t>3/2023: kterou se mění obecně závazná vyhláška č. 1/2023, o stanovení školského obvodu základní školy zřízené městem Jaroměř a části společných školských obvodů základních škol zřízených městem Jaroměř; 3/2024: kterou se mění obecně závazná vyhláška č. 1/2023, o stanovení školského obvodu základní školy zřízené městem Jaroměř a části společných školských obvodů základních škol zřízených městem Jaroměř</t>
  </si>
  <si>
    <t>1151343881</t>
  </si>
  <si>
    <t>4/2022</t>
  </si>
  <si>
    <t xml:space="preserve">Obecně závazná vyhláška o místním poplatku ze psů </t>
  </si>
  <si>
    <t>2023-01-01</t>
  </si>
  <si>
    <t>1107798288</t>
  </si>
  <si>
    <t>3/2022</t>
  </si>
  <si>
    <t>Obecně závazná vyhláška o místním poplatku za obecní systém odpadového hospodářství</t>
  </si>
  <si>
    <t>1107761768</t>
  </si>
  <si>
    <t>2/2020</t>
  </si>
  <si>
    <t>Požární řád města Jaroměř</t>
  </si>
  <si>
    <t>2020-10-15</t>
  </si>
  <si>
    <t>požární ochrana - požární řád</t>
  </si>
  <si>
    <t>zákon č. 133/1985 Sb., o požární ochraně - § 29 odst. 1 písm. o) bod 1</t>
  </si>
  <si>
    <t>1105742401</t>
  </si>
  <si>
    <t>2/2022</t>
  </si>
  <si>
    <t>2022-05-13</t>
  </si>
  <si>
    <t>1032452704</t>
  </si>
  <si>
    <t>1/2022</t>
  </si>
  <si>
    <t>o stanovení obecního systému odpadového hospodářství</t>
  </si>
  <si>
    <t>2022-03-15</t>
  </si>
  <si>
    <t>systém odpadového hospodářství</t>
  </si>
  <si>
    <t>zákon č. 541/2020 Sb., o odpadech - § 59 odst. 4</t>
  </si>
  <si>
    <t>1/2021: o stanovení obecního systému odpadového hospodářství</t>
  </si>
  <si>
    <t>1008580116</t>
  </si>
  <si>
    <t>1/2021</t>
  </si>
  <si>
    <t>2021-05-15</t>
  </si>
  <si>
    <t>1/2022: o stanovení obecního systému odpadového hospodářství; 1/2022: o stanovení obecního systému odpadového hospodářství</t>
  </si>
  <si>
    <t>1000942593</t>
  </si>
  <si>
    <t>2/2018</t>
  </si>
  <si>
    <t>2018-07-13</t>
  </si>
  <si>
    <t>1/2023: o stanovení školského obvodu základní školy zřízené městem Jaroměř a části společných školských obvodů základních škol zřízených městem Jaroměř; 1/2023: o stanovení školského obvodu základní školy zřízené městem Jaroměř a části společných školských obvodů základních škol zřízených městem Jaroměř</t>
  </si>
  <si>
    <t>987162502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</si>
</sst>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46294.52901176151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HYPERLINK("https://sbirkapp.gov.cz/detail/SPPQJ3465S73RDBY", "https://sbirkapp.gov.cz/detail/SPPQJ3465S73RDBY")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46281</v>
      </c>
      <c r="I3" s="1">
        <v>46288.59183535551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HYPERLINK("https://sbirkapp.gov.cz/detail/SPP4CEPWWROU5UJA", "https://sbirkapp.gov.cz/detail/SPP4CEPWWROU5UJA")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46183</v>
      </c>
      <c r="I4" s="1">
        <v>46185.45797908252</v>
      </c>
      <c r="J4" t="s">
        <v>46</v>
      </c>
      <c r="K4" t="s">
        <v>31</v>
      </c>
      <c r="M4" t="s">
        <v>47</v>
      </c>
      <c r="N4" t="s">
        <v>48</v>
      </c>
      <c r="S4" t="b">
        <v>1</v>
      </c>
      <c r="U4" s="2">
        <f>HYPERLINK("https://sbirkapp.gov.cz/detail/SPPP4VXWHQLMW2JQ", "https://sbirkapp.gov.cz/detail/SPPP4VXWHQLMW2JQ")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46134</v>
      </c>
      <c r="I5" s="1">
        <v>46136.41684113579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HYPERLINK("https://sbirkapp.gov.cz/detail/SPPX7J4KFWO4MCUA", "https://sbirkapp.gov.cz/detail/SPPX7J4KFWO4MCUA")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44</v>
      </c>
      <c r="G6" t="s">
        <v>58</v>
      </c>
      <c r="H6" s="1">
        <v>46113</v>
      </c>
      <c r="I6" s="1">
        <v>46127.56409022232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HYPERLINK("https://sbirkapp.gov.cz/detail/SPPIIDDUF3ZLHRQS", "https://sbirkapp.gov.cz/detail/SPPIIDDUF3ZLHRQS")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46078</v>
      </c>
      <c r="I7" s="1">
        <v>46080.36764424651</v>
      </c>
      <c r="J7" t="s">
        <v>66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HYPERLINK("https://sbirkapp.gov.cz/detail/SPPBLWWYWLIZHMZS", "https://sbirkapp.gov.cz/detail/SPPBLWWYWLIZHMZS")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46001</v>
      </c>
      <c r="I8" s="1">
        <v>46003.42186378012</v>
      </c>
      <c r="J8" t="s">
        <v>73</v>
      </c>
      <c r="K8" t="s">
        <v>31</v>
      </c>
      <c r="M8" t="s">
        <v>74</v>
      </c>
      <c r="N8" t="s">
        <v>75</v>
      </c>
      <c r="S8" t="b">
        <v>1</v>
      </c>
      <c r="U8" s="2">
        <f>HYPERLINK("https://sbirkapp.gov.cz/detail/SPPIJK7DKQUE32LA", "https://sbirkapp.gov.cz/detail/SPPIJK7DKQUE32LA")</f>
        <v>0</v>
      </c>
      <c r="V8" t="s">
        <v>76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46001</v>
      </c>
      <c r="I9" s="1">
        <v>46003.41762526835</v>
      </c>
      <c r="J9" t="s">
        <v>73</v>
      </c>
      <c r="K9" t="s">
        <v>31</v>
      </c>
      <c r="M9" t="s">
        <v>79</v>
      </c>
      <c r="N9" t="s">
        <v>80</v>
      </c>
      <c r="P9" t="s">
        <v>81</v>
      </c>
      <c r="S9" t="b">
        <v>1</v>
      </c>
      <c r="U9" s="2">
        <f>HYPERLINK("https://sbirkapp.gov.cz/detail/SPPXQTBBQ6B6WDDQ", "https://sbirkapp.gov.cz/detail/SPPXQTBBQ6B6WDDQ")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44</v>
      </c>
      <c r="G10" t="s">
        <v>84</v>
      </c>
      <c r="H10" s="1">
        <v>45980</v>
      </c>
      <c r="I10" s="1">
        <v>45987.50740140972</v>
      </c>
      <c r="J10" t="s">
        <v>73</v>
      </c>
      <c r="K10" t="s">
        <v>31</v>
      </c>
      <c r="M10" t="s">
        <v>85</v>
      </c>
      <c r="N10" t="s">
        <v>86</v>
      </c>
      <c r="P10" t="s">
        <v>87</v>
      </c>
      <c r="S10" t="b">
        <v>1</v>
      </c>
      <c r="U10" s="2">
        <f>HYPERLINK("https://sbirkapp.gov.cz/detail/SPPJFBX46BIR2Z7U", "https://sbirkapp.gov.cz/detail/SPPJFBX46BIR2Z7U")</f>
        <v>0</v>
      </c>
      <c r="V10" t="s">
        <v>88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89</v>
      </c>
      <c r="F11" t="s">
        <v>28</v>
      </c>
      <c r="G11" t="s">
        <v>90</v>
      </c>
      <c r="H11" s="1">
        <v>45959</v>
      </c>
      <c r="I11" s="1">
        <v>45974.4252083983</v>
      </c>
      <c r="J11" t="s">
        <v>73</v>
      </c>
      <c r="K11" t="s">
        <v>31</v>
      </c>
      <c r="M11" t="s">
        <v>91</v>
      </c>
      <c r="N11" t="s">
        <v>92</v>
      </c>
      <c r="P11" t="s">
        <v>93</v>
      </c>
      <c r="S11" t="b">
        <v>1</v>
      </c>
      <c r="U11" s="2">
        <f>HYPERLINK("https://sbirkapp.gov.cz/detail/SPPYYKEYQPFGTQVC", "https://sbirkapp.gov.cz/detail/SPPYYKEYQPFGTQVC")</f>
        <v>0</v>
      </c>
      <c r="V11" t="s">
        <v>94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95</v>
      </c>
      <c r="F12" t="s">
        <v>44</v>
      </c>
      <c r="G12" t="s">
        <v>96</v>
      </c>
      <c r="H12" s="1">
        <v>45910</v>
      </c>
      <c r="I12" s="1">
        <v>45916.33454098015</v>
      </c>
      <c r="J12" t="s">
        <v>97</v>
      </c>
      <c r="K12" t="s">
        <v>31</v>
      </c>
      <c r="M12" t="s">
        <v>98</v>
      </c>
      <c r="N12" t="s">
        <v>99</v>
      </c>
      <c r="P12" t="s">
        <v>100</v>
      </c>
      <c r="S12" t="b">
        <v>1</v>
      </c>
      <c r="U12" s="2">
        <f>HYPERLINK("https://sbirkapp.gov.cz/detail/SPPA7IF4EXYJCOCC", "https://sbirkapp.gov.cz/detail/SPPA7IF4EXYJCOCC")</f>
        <v>0</v>
      </c>
      <c r="V12" t="s">
        <v>101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102</v>
      </c>
      <c r="F13" t="s">
        <v>28</v>
      </c>
      <c r="G13" t="s">
        <v>51</v>
      </c>
      <c r="H13" s="1">
        <v>45770</v>
      </c>
      <c r="I13" s="1">
        <v>45771.46967393415</v>
      </c>
      <c r="J13" t="s">
        <v>103</v>
      </c>
      <c r="K13" t="s">
        <v>31</v>
      </c>
      <c r="M13" t="s">
        <v>53</v>
      </c>
      <c r="N13" t="s">
        <v>54</v>
      </c>
      <c r="P13" t="s">
        <v>104</v>
      </c>
      <c r="R13" t="s">
        <v>105</v>
      </c>
      <c r="S13" t="b">
        <v>0</v>
      </c>
      <c r="T13" s="1">
        <v>46151</v>
      </c>
      <c r="U13" s="2">
        <f>HYPERLINK("https://sbirkapp.gov.cz/detail/SPPYHIQVMZL3TVMM", "https://sbirkapp.gov.cz/detail/SPPYHIQVMZL3TVMM")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44</v>
      </c>
      <c r="G14" t="s">
        <v>108</v>
      </c>
      <c r="H14" s="1">
        <v>45623</v>
      </c>
      <c r="I14" s="1">
        <v>45629.41494356691</v>
      </c>
      <c r="J14" t="s">
        <v>109</v>
      </c>
      <c r="K14" t="s">
        <v>31</v>
      </c>
      <c r="M14" t="s">
        <v>110</v>
      </c>
      <c r="N14" t="s">
        <v>111</v>
      </c>
      <c r="S14" t="b">
        <v>1</v>
      </c>
      <c r="U14" s="2">
        <f>HYPERLINK("https://sbirkapp.gov.cz/detail/SPPJWQUITIMKIIOK", "https://sbirkapp.gov.cz/detail/SPPJWQUITIMKIIOK")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44</v>
      </c>
      <c r="G15" t="s">
        <v>114</v>
      </c>
      <c r="H15" s="1">
        <v>40113</v>
      </c>
      <c r="I15" s="1">
        <v>45629.40065159922</v>
      </c>
      <c r="J15" t="s">
        <v>115</v>
      </c>
      <c r="K15" t="s">
        <v>116</v>
      </c>
      <c r="L15" s="1">
        <v>40114</v>
      </c>
      <c r="M15" t="s">
        <v>98</v>
      </c>
      <c r="N15" t="s">
        <v>99</v>
      </c>
      <c r="R15" t="s">
        <v>117</v>
      </c>
      <c r="S15" t="b">
        <v>0</v>
      </c>
      <c r="T15" s="1">
        <v>45945</v>
      </c>
      <c r="U15" s="2">
        <f>HYPERLINK("https://sbirkapp.gov.cz/detail/SPPD2W6AIQR7LKJG", "https://sbirkapp.gov.cz/detail/SPPD2W6AIQR7LKJG")</f>
        <v>0</v>
      </c>
      <c r="V15" t="s">
        <v>118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44</v>
      </c>
      <c r="G16" t="s">
        <v>45</v>
      </c>
      <c r="H16" s="1">
        <v>45623</v>
      </c>
      <c r="I16" s="1">
        <v>45629.38667961889</v>
      </c>
      <c r="J16" t="s">
        <v>109</v>
      </c>
      <c r="K16" t="s">
        <v>31</v>
      </c>
      <c r="M16" t="s">
        <v>47</v>
      </c>
      <c r="N16" t="s">
        <v>48</v>
      </c>
      <c r="R16" t="s">
        <v>120</v>
      </c>
      <c r="S16" t="b">
        <v>0</v>
      </c>
      <c r="T16" s="1">
        <v>46023</v>
      </c>
      <c r="U16" s="2">
        <f>HYPERLINK("https://sbirkapp.gov.cz/detail/SPP6V45M6UGMY5FU", "https://sbirkapp.gov.cz/detail/SPP6V45M6UGMY5FU")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45588</v>
      </c>
      <c r="I17" s="1">
        <v>45623.58530475229</v>
      </c>
      <c r="J17" t="s">
        <v>124</v>
      </c>
      <c r="K17" t="s">
        <v>31</v>
      </c>
      <c r="M17" t="s">
        <v>32</v>
      </c>
      <c r="N17" t="s">
        <v>33</v>
      </c>
      <c r="R17" t="s">
        <v>125</v>
      </c>
      <c r="S17" t="b">
        <v>0</v>
      </c>
      <c r="T17" s="1">
        <v>46309</v>
      </c>
      <c r="U17" s="2">
        <f>HYPERLINK("https://sbirkapp.gov.cz/detail/SPPH5HZXX7GIAM5Y", "https://sbirkapp.gov.cz/detail/SPPH5HZXX7GIAM5Y")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78</v>
      </c>
      <c r="H18" s="1">
        <v>42836</v>
      </c>
      <c r="I18" s="1">
        <v>45609.49950791438</v>
      </c>
      <c r="J18" t="s">
        <v>128</v>
      </c>
      <c r="K18" t="s">
        <v>116</v>
      </c>
      <c r="L18" s="1">
        <v>42837</v>
      </c>
      <c r="M18" t="s">
        <v>129</v>
      </c>
      <c r="N18" t="s">
        <v>130</v>
      </c>
      <c r="R18" t="s">
        <v>131</v>
      </c>
      <c r="S18" t="b">
        <v>0</v>
      </c>
      <c r="T18" s="1">
        <v>46023</v>
      </c>
      <c r="U18" s="2">
        <f>HYPERLINK("https://sbirkapp.gov.cz/detail/SPP4RFHX4Y2Z4MFG", "https://sbirkapp.gov.cz/detail/SPP4RFHX4Y2Z4MFG")</f>
        <v>0</v>
      </c>
      <c r="V18" t="s">
        <v>132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45546</v>
      </c>
      <c r="I19" s="1">
        <v>45551.56201956058</v>
      </c>
      <c r="J19" t="s">
        <v>135</v>
      </c>
      <c r="K19" t="s">
        <v>31</v>
      </c>
      <c r="M19" t="s">
        <v>136</v>
      </c>
      <c r="N19" t="s">
        <v>137</v>
      </c>
      <c r="O19" t="s">
        <v>138</v>
      </c>
      <c r="P19" t="s">
        <v>139</v>
      </c>
      <c r="R19" t="s">
        <v>140</v>
      </c>
      <c r="S19" t="b">
        <v>0</v>
      </c>
      <c r="T19" s="1">
        <v>46095</v>
      </c>
      <c r="U19" s="2">
        <f>HYPERLINK("https://sbirkapp.gov.cz/detail/SPPI5NBQIIT55NYI", "https://sbirkapp.gov.cz/detail/SPPI5NBQIIT55NYI")</f>
        <v>0</v>
      </c>
      <c r="V19" t="s">
        <v>141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142</v>
      </c>
      <c r="F20" t="s">
        <v>44</v>
      </c>
      <c r="G20" t="s">
        <v>58</v>
      </c>
      <c r="H20" s="1">
        <v>45448</v>
      </c>
      <c r="I20" s="1">
        <v>45449.36086444432</v>
      </c>
      <c r="J20" t="s">
        <v>143</v>
      </c>
      <c r="K20" t="s">
        <v>31</v>
      </c>
      <c r="M20" t="s">
        <v>60</v>
      </c>
      <c r="N20" t="s">
        <v>61</v>
      </c>
      <c r="R20" t="s">
        <v>144</v>
      </c>
      <c r="S20" t="b">
        <v>0</v>
      </c>
      <c r="T20" s="1">
        <v>46142</v>
      </c>
      <c r="U20" s="2">
        <f>HYPERLINK("https://sbirkapp.gov.cz/detail/SPPJJYSKQWY7HABY", "https://sbirkapp.gov.cz/detail/SPPJJYSKQWY7HABY")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51</v>
      </c>
      <c r="H21" s="1">
        <v>45406</v>
      </c>
      <c r="I21" s="1">
        <v>45411.43730595926</v>
      </c>
      <c r="J21" t="s">
        <v>147</v>
      </c>
      <c r="K21" t="s">
        <v>31</v>
      </c>
      <c r="M21" t="s">
        <v>148</v>
      </c>
      <c r="N21" t="s">
        <v>149</v>
      </c>
      <c r="P21" t="s">
        <v>150</v>
      </c>
      <c r="R21" t="s">
        <v>55</v>
      </c>
      <c r="S21" t="b">
        <v>0</v>
      </c>
      <c r="T21" s="1">
        <v>45786</v>
      </c>
      <c r="U21" s="2">
        <f>HYPERLINK("https://sbirkapp.gov.cz/detail/SPPQCEF4ZKKEB7QO", "https://sbirkapp.gov.cz/detail/SPPQCEF4ZKKEB7QO")</f>
        <v>0</v>
      </c>
      <c r="V21" t="s">
        <v>151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44</v>
      </c>
      <c r="G22" t="s">
        <v>153</v>
      </c>
      <c r="H22" s="1">
        <v>43502</v>
      </c>
      <c r="I22" s="1">
        <v>45278.70234098584</v>
      </c>
      <c r="J22" t="s">
        <v>154</v>
      </c>
      <c r="K22" t="s">
        <v>116</v>
      </c>
      <c r="L22" s="1">
        <v>43507</v>
      </c>
      <c r="M22" t="s">
        <v>155</v>
      </c>
      <c r="N22" t="s">
        <v>156</v>
      </c>
      <c r="S22" t="s">
        <v>157</v>
      </c>
      <c r="T22" t="s">
        <v>158</v>
      </c>
      <c r="U22" s="2">
        <f>HYPERLINK("https://sbirkapp.gov.cz/detail/SPPPLJXCNJUCECAS", "https://sbirkapp.gov.cz/detail/SPPPLJXCNJUCECAS")</f>
        <v>0</v>
      </c>
      <c r="V22" t="s">
        <v>159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160</v>
      </c>
      <c r="F23" t="s">
        <v>28</v>
      </c>
      <c r="G23" t="s">
        <v>161</v>
      </c>
      <c r="H23" s="1">
        <v>45224</v>
      </c>
      <c r="I23" s="1">
        <v>45237.52190269357</v>
      </c>
      <c r="J23" t="s">
        <v>162</v>
      </c>
      <c r="K23" t="s">
        <v>31</v>
      </c>
      <c r="M23" t="s">
        <v>39</v>
      </c>
      <c r="N23" t="s">
        <v>40</v>
      </c>
      <c r="P23" t="s">
        <v>163</v>
      </c>
      <c r="R23" t="s">
        <v>164</v>
      </c>
      <c r="S23" t="b">
        <v>1</v>
      </c>
      <c r="T23" s="1">
        <v>46388</v>
      </c>
      <c r="U23" s="2">
        <f>HYPERLINK("https://sbirkapp.gov.cz/detail/SPPTY3QWV7G45554", "https://sbirkapp.gov.cz/detail/SPPTY3QWV7G45554")</f>
        <v>0</v>
      </c>
      <c r="V23" t="s">
        <v>165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166</v>
      </c>
      <c r="F24" t="s">
        <v>28</v>
      </c>
      <c r="G24" t="s">
        <v>90</v>
      </c>
      <c r="H24" s="1">
        <v>45224</v>
      </c>
      <c r="I24" s="1">
        <v>45237.47519763849</v>
      </c>
      <c r="J24" t="s">
        <v>162</v>
      </c>
      <c r="K24" t="s">
        <v>31</v>
      </c>
      <c r="M24" t="s">
        <v>91</v>
      </c>
      <c r="N24" t="s">
        <v>92</v>
      </c>
      <c r="P24" t="s">
        <v>167</v>
      </c>
      <c r="R24" t="s">
        <v>168</v>
      </c>
      <c r="S24" t="b">
        <v>0</v>
      </c>
      <c r="T24" s="1">
        <v>46023</v>
      </c>
      <c r="U24" s="2">
        <f>HYPERLINK("https://sbirkapp.gov.cz/detail/SPP2PKXDNDT7P2GS", "https://sbirkapp.gov.cz/detail/SPP2PKXDNDT7P2GS")</f>
        <v>0</v>
      </c>
      <c r="V24" t="s">
        <v>169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170</v>
      </c>
      <c r="F25" t="s">
        <v>28</v>
      </c>
      <c r="G25" t="s">
        <v>171</v>
      </c>
      <c r="H25" s="1">
        <v>45224</v>
      </c>
      <c r="I25" s="1">
        <v>45236.34752808751</v>
      </c>
      <c r="J25" t="s">
        <v>172</v>
      </c>
      <c r="K25" t="s">
        <v>31</v>
      </c>
      <c r="M25" t="s">
        <v>85</v>
      </c>
      <c r="N25" t="s">
        <v>173</v>
      </c>
      <c r="S25" t="b">
        <v>1</v>
      </c>
      <c r="U25" s="2">
        <f>HYPERLINK("https://sbirkapp.gov.cz/detail/SPPVR3CEVOWHXQYA", "https://sbirkapp.gov.cz/detail/SPPVR3CEVOWHXQYA")</f>
        <v>0</v>
      </c>
      <c r="V25" t="s">
        <v>174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28</v>
      </c>
      <c r="G26" t="s">
        <v>134</v>
      </c>
      <c r="H26" s="1">
        <v>45189</v>
      </c>
      <c r="I26" s="1">
        <v>45191.33471896283</v>
      </c>
      <c r="J26" t="s">
        <v>176</v>
      </c>
      <c r="K26" t="s">
        <v>31</v>
      </c>
      <c r="M26" t="s">
        <v>67</v>
      </c>
      <c r="N26" t="s">
        <v>68</v>
      </c>
      <c r="O26" t="s">
        <v>138</v>
      </c>
      <c r="R26" t="s">
        <v>177</v>
      </c>
      <c r="S26" t="b">
        <v>0</v>
      </c>
      <c r="T26" s="1">
        <v>45566</v>
      </c>
      <c r="U26" s="2">
        <f>HYPERLINK("https://sbirkapp.gov.cz/detail/SPPIENHWLEAGNN2E", "https://sbirkapp.gov.cz/detail/SPPIENHWLEAGNN2E")</f>
        <v>0</v>
      </c>
      <c r="V26" t="s">
        <v>178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179</v>
      </c>
      <c r="F27" t="s">
        <v>28</v>
      </c>
      <c r="G27" t="s">
        <v>180</v>
      </c>
      <c r="H27" s="1">
        <v>45035</v>
      </c>
      <c r="I27" s="1">
        <v>45040.47776568079</v>
      </c>
      <c r="J27" t="s">
        <v>181</v>
      </c>
      <c r="K27" t="s">
        <v>31</v>
      </c>
      <c r="M27" t="s">
        <v>53</v>
      </c>
      <c r="N27" t="s">
        <v>54</v>
      </c>
      <c r="P27" t="s">
        <v>182</v>
      </c>
      <c r="R27" t="s">
        <v>183</v>
      </c>
      <c r="S27" t="b">
        <v>0</v>
      </c>
      <c r="T27" s="1">
        <v>45426</v>
      </c>
      <c r="U27" s="2">
        <f>HYPERLINK("https://sbirkapp.gov.cz/detail/SPPFWBGNRG46UKW2", "https://sbirkapp.gov.cz/detail/SPPFWBGNRG46UKW2")</f>
        <v>0</v>
      </c>
      <c r="V27" t="s">
        <v>184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185</v>
      </c>
      <c r="F28" t="s">
        <v>28</v>
      </c>
      <c r="G28" t="s">
        <v>65</v>
      </c>
      <c r="H28" s="1">
        <v>44979</v>
      </c>
      <c r="I28" s="1">
        <v>44985.44543942869</v>
      </c>
      <c r="J28" t="s">
        <v>186</v>
      </c>
      <c r="K28" t="s">
        <v>31</v>
      </c>
      <c r="M28" t="s">
        <v>67</v>
      </c>
      <c r="N28" t="s">
        <v>187</v>
      </c>
      <c r="P28" t="s">
        <v>188</v>
      </c>
      <c r="Q28" t="s">
        <v>189</v>
      </c>
      <c r="R28" t="s">
        <v>140</v>
      </c>
      <c r="S28" t="b">
        <v>0</v>
      </c>
      <c r="T28" s="1">
        <v>46095</v>
      </c>
      <c r="U28" s="2">
        <f>HYPERLINK("https://sbirkapp.gov.cz/detail/SPPTLHMZMKBQZ7AE", "https://sbirkapp.gov.cz/detail/SPPTLHMZMKBQZ7AE")</f>
        <v>0</v>
      </c>
      <c r="V28" t="s">
        <v>190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191</v>
      </c>
      <c r="F29" t="s">
        <v>28</v>
      </c>
      <c r="G29" t="s">
        <v>192</v>
      </c>
      <c r="H29" s="1">
        <v>44881</v>
      </c>
      <c r="I29" s="1">
        <v>44888.43155121986</v>
      </c>
      <c r="J29" t="s">
        <v>193</v>
      </c>
      <c r="K29" t="s">
        <v>31</v>
      </c>
      <c r="M29" t="s">
        <v>39</v>
      </c>
      <c r="N29" t="s">
        <v>40</v>
      </c>
      <c r="R29" t="s">
        <v>41</v>
      </c>
      <c r="S29" t="b">
        <v>0</v>
      </c>
      <c r="T29" s="1">
        <v>45292</v>
      </c>
      <c r="U29" s="2">
        <f>HYPERLINK("https://sbirkapp.gov.cz/detail/SPP3Q5VW733JI2F2", "https://sbirkapp.gov.cz/detail/SPP3Q5VW733JI2F2")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28</v>
      </c>
      <c r="G30" t="s">
        <v>196</v>
      </c>
      <c r="H30" s="1">
        <v>44881</v>
      </c>
      <c r="I30" s="1">
        <v>44888.39539446126</v>
      </c>
      <c r="J30" t="s">
        <v>193</v>
      </c>
      <c r="K30" t="s">
        <v>31</v>
      </c>
      <c r="M30" t="s">
        <v>91</v>
      </c>
      <c r="N30" t="s">
        <v>92</v>
      </c>
      <c r="R30" t="s">
        <v>93</v>
      </c>
      <c r="S30" t="b">
        <v>0</v>
      </c>
      <c r="T30" s="1">
        <v>45292</v>
      </c>
      <c r="U30" s="2">
        <f>HYPERLINK("https://sbirkapp.gov.cz/detail/SPPTTWVON63JVOPU", "https://sbirkapp.gov.cz/detail/SPPTTWVON63JVOPU")</f>
        <v>0</v>
      </c>
      <c r="V30" t="s">
        <v>197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28</v>
      </c>
      <c r="G31" t="s">
        <v>199</v>
      </c>
      <c r="H31" s="1">
        <v>44097</v>
      </c>
      <c r="I31" s="1">
        <v>44881.63091351851</v>
      </c>
      <c r="J31" t="s">
        <v>200</v>
      </c>
      <c r="K31" t="s">
        <v>116</v>
      </c>
      <c r="L31" s="1">
        <v>44104</v>
      </c>
      <c r="M31" t="s">
        <v>201</v>
      </c>
      <c r="N31" t="s">
        <v>202</v>
      </c>
      <c r="S31" t="b">
        <v>1</v>
      </c>
      <c r="U31" s="2">
        <f>HYPERLINK("https://sbirkapp.gov.cz/detail/SPPD6WQ5QUPZSRJW", "https://sbirkapp.gov.cz/detail/SPPD6WQ5QUPZSRJW")</f>
        <v>0</v>
      </c>
      <c r="V31" t="s">
        <v>203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204</v>
      </c>
      <c r="F32" t="s">
        <v>28</v>
      </c>
      <c r="G32" t="s">
        <v>180</v>
      </c>
      <c r="H32" s="1">
        <v>44678</v>
      </c>
      <c r="I32" s="1">
        <v>44679.58747190605</v>
      </c>
      <c r="J32" t="s">
        <v>205</v>
      </c>
      <c r="K32" t="s">
        <v>31</v>
      </c>
      <c r="M32" t="s">
        <v>53</v>
      </c>
      <c r="N32" t="s">
        <v>54</v>
      </c>
      <c r="R32" t="s">
        <v>150</v>
      </c>
      <c r="S32" t="b">
        <v>0</v>
      </c>
      <c r="T32" s="1">
        <v>45055</v>
      </c>
      <c r="U32" s="2">
        <f>HYPERLINK("https://sbirkapp.gov.cz/detail/SPP6PS72MAQ6FSVS", "https://sbirkapp.gov.cz/detail/SPP6PS72MAQ6FSVS")</f>
        <v>0</v>
      </c>
      <c r="V32" t="s">
        <v>206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207</v>
      </c>
      <c r="F33" t="s">
        <v>28</v>
      </c>
      <c r="G33" t="s">
        <v>208</v>
      </c>
      <c r="H33" s="1">
        <v>44615</v>
      </c>
      <c r="I33" s="1">
        <v>44620.54049808374</v>
      </c>
      <c r="J33" t="s">
        <v>209</v>
      </c>
      <c r="K33" t="s">
        <v>31</v>
      </c>
      <c r="M33" t="s">
        <v>210</v>
      </c>
      <c r="N33" t="s">
        <v>211</v>
      </c>
      <c r="P33" t="s">
        <v>212</v>
      </c>
      <c r="S33" t="b">
        <v>1</v>
      </c>
      <c r="U33" s="2">
        <f>HYPERLINK("https://sbirkapp.gov.cz/detail/SPP2A2FDNQMCARUM", "https://sbirkapp.gov.cz/detail/SPP2A2FDNQMCARUM")</f>
        <v>0</v>
      </c>
      <c r="V33" t="s">
        <v>213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214</v>
      </c>
      <c r="F34" t="s">
        <v>28</v>
      </c>
      <c r="G34" t="s">
        <v>208</v>
      </c>
      <c r="H34" s="1">
        <v>44314</v>
      </c>
      <c r="I34" s="1">
        <v>44601.59470763952</v>
      </c>
      <c r="J34" t="s">
        <v>215</v>
      </c>
      <c r="K34" t="s">
        <v>116</v>
      </c>
      <c r="L34" s="1">
        <v>44316</v>
      </c>
      <c r="M34" t="s">
        <v>210</v>
      </c>
      <c r="N34" t="s">
        <v>211</v>
      </c>
      <c r="R34" t="s">
        <v>216</v>
      </c>
      <c r="S34" t="b">
        <v>0</v>
      </c>
      <c r="T34" s="1">
        <v>44635</v>
      </c>
      <c r="U34" s="2">
        <f>HYPERLINK("https://sbirkapp.gov.cz/detail/SPPWDC2C2UTWRS4U", "https://sbirkapp.gov.cz/detail/SPPWDC2C2UTWRS4U")</f>
        <v>0</v>
      </c>
      <c r="V34" t="s">
        <v>217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218</v>
      </c>
      <c r="F35" t="s">
        <v>28</v>
      </c>
      <c r="G35" t="s">
        <v>65</v>
      </c>
      <c r="H35" s="1">
        <v>43277</v>
      </c>
      <c r="I35" s="1">
        <v>44572.43910155449</v>
      </c>
      <c r="J35" t="s">
        <v>219</v>
      </c>
      <c r="K35" t="s">
        <v>116</v>
      </c>
      <c r="L35" s="1">
        <v>43279</v>
      </c>
      <c r="M35" t="s">
        <v>67</v>
      </c>
      <c r="N35" t="s">
        <v>68</v>
      </c>
      <c r="R35" t="s">
        <v>220</v>
      </c>
      <c r="S35" t="b">
        <v>0</v>
      </c>
      <c r="T35" s="1">
        <v>45000</v>
      </c>
      <c r="U35" s="2">
        <f>HYPERLINK("https://sbirkapp.gov.cz/detail/SPPHGNW25F2JJ2ME", "https://sbirkapp.gov.cz/detail/SPPHGNW25F2JJ2ME")</f>
        <v>0</v>
      </c>
      <c r="V35" t="s">
        <v>221</v>
      </c>
      <c r="W3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2026-11-04T08:15:41Z</dcterms:created>
  <dcterms:modified xsi:type="dcterms:W3CDTF">2026-11-04T08:15:41Z</dcterms:modified>
</cp:coreProperties>
</file>