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<sst xmlns="http://schemas.openxmlformats.org/spreadsheetml/2006/main" count="412" uniqueCount="191">
  <si>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</si>
  <si>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</si>
  <si>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</si>
  <si>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</si>
  <si>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</si>
  <si>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</si>
  <si>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</si>
  <si>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</si>
  <si>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</si>
  <si>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</si>
  <si>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</si>
  <si>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</si>
  <si>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</si>
  <si>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</si>
  <si>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</si>
  <si>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</si>
  <si>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</si>
  <si>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</si>
  <si>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</si>
  <si>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</si>
  <si>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</si>
  <si>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</si>
  <si>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</si>
  <si>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Křelov-Břuchotín</t>
  </si>
  <si>
    <t>63028255</t>
  </si>
  <si>
    <t>yrnbnbs</t>
  </si>
  <si>
    <t>Olomoucký kraj</t>
  </si>
  <si>
    <t>1/2026</t>
  </si>
  <si>
    <t>Obecně závazná vyhláška</t>
  </si>
  <si>
    <t>o nočním klidu</t>
  </si>
  <si>
    <t>2026-03-17</t>
  </si>
  <si>
    <t>Běžný</t>
  </si>
  <si>
    <t>noční klid</t>
  </si>
  <si>
    <t>zákon č. 251/2016 Sb., o některých přestupcích - § 5 odst. 7</t>
  </si>
  <si>
    <t>2/2025: o nočním klidu</t>
  </si>
  <si>
    <t>1657663368</t>
  </si>
  <si>
    <t>2/2025</t>
  </si>
  <si>
    <t>2025-11-04</t>
  </si>
  <si>
    <t>9/2023: Obecně závazná vyhláška obce Křelov-Břuchotín o nočním klidu</t>
  </si>
  <si>
    <t>1/2026: o nočním klidu</t>
  </si>
  <si>
    <t>1594290892</t>
  </si>
  <si>
    <t>1/2025</t>
  </si>
  <si>
    <t>o místním poplatku za užívání veřejného prostranství</t>
  </si>
  <si>
    <t>2025-06-17</t>
  </si>
  <si>
    <t>místní poplatek za užívání veřejného prostranství</t>
  </si>
  <si>
    <t>zákon č. 565/1990 Sb., o místních poplatcích - § 14 - za užívání veřejného prostranství</t>
  </si>
  <si>
    <t>5/2023: Obecně závazná vyhláška obce Křelov-Břuchotín o místním poplatku za užívání veřejného prostranství</t>
  </si>
  <si>
    <t>1532936910</t>
  </si>
  <si>
    <t>3/2024</t>
  </si>
  <si>
    <t>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</si>
  <si>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2024-12-21</t>
  </si>
  <si>
    <t>veřejný pořádek - podmínky pro pořádání veřejně přístupných akcí</t>
  </si>
  <si>
    <t>zákon č. 128/2000 Sb., o obcích - § 10 písm. b) - podmínky pro pořádání veřejně přístupných akcí</t>
  </si>
  <si>
    <t>2/2002: Obecně závazná vyhláška č.2/2002 obce Křelov-Břuchotín Zajišťování udržování místních záležitostí veřejného pořádku a čistoty</t>
  </si>
  <si>
    <t>1449108465</t>
  </si>
  <si>
    <t>2/2024</t>
  </si>
  <si>
    <t>o stanovení obecního systému odpadového hospodářství</t>
  </si>
  <si>
    <t>systém odpadového hospodářství</t>
  </si>
  <si>
    <t>zákon č. 541/2020 Sb., o odpadech - § 59 odst. 4</t>
  </si>
  <si>
    <t>1/2015: Obecně závazná vyhláška č.1/2015 o stanovení systému shromažďování, sběru, přepravy, třídění, využívání a odstraňování komunálních odpadů a nakládání se stavebním odpadem na území obce Křelov-Břuchotín; 2/2021: Obecně závazná vyhláška obce Křelov-Břuchotín č. 2/2021 o stanovení obecního systému odpadového hospodářství</t>
  </si>
  <si>
    <t>1449103687</t>
  </si>
  <si>
    <t>1/2024</t>
  </si>
  <si>
    <t>kterou se zrušuje obecně závazná vyhláška č. 3/2023, o stanovení koeficientu pro výpočet daně z nemovitých věcí</t>
  </si>
  <si>
    <t>2024-10-23</t>
  </si>
  <si>
    <t>zrušovací</t>
  </si>
  <si>
    <t>ústavní zákon č. 1/1993 Sb., Ústava České republiky - čl. 104 odst. 3 - zrušovací OZV</t>
  </si>
  <si>
    <t>3/2023: Obecně závazná vyhláška obce Křelov-Břuchotín o stanovení koeficientu pro výpočet daně z nemovitých věcí</t>
  </si>
  <si>
    <t>1422453163</t>
  </si>
  <si>
    <t>9/2023</t>
  </si>
  <si>
    <t>Obecně závazná vyhláška obce Křelov-Břuchotín o nočním klidu</t>
  </si>
  <si>
    <t>2023-12-23</t>
  </si>
  <si>
    <t>2/2022: Obecně závazná vyhláška o nočním klidu</t>
  </si>
  <si>
    <t>1283001224</t>
  </si>
  <si>
    <t>8/2023</t>
  </si>
  <si>
    <t>Obecně závazná vyhláška obce Křelov-Břuchotín o místním poplatku z pobytu</t>
  </si>
  <si>
    <t>2024-01-01</t>
  </si>
  <si>
    <t>místní poplatek z pobytu</t>
  </si>
  <si>
    <t>zákon č. 565/1990 Sb., o místních poplatcích - § 14 - z pobytu</t>
  </si>
  <si>
    <t>1/2021: Obecně závazná vyhláška obce Křelov-Břuchotín č. 1/2021 o místním poplatku z pobytu</t>
  </si>
  <si>
    <t>1276400520</t>
  </si>
  <si>
    <t>7/2023</t>
  </si>
  <si>
    <t>Obecně závazná vyhláška obce Křelov-Břuchotín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</si>
  <si>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</si>
  <si>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</si>
  <si>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3/2021: Obecně závazná vyhláška obce Křelov-Břuchotín č. 3/2021 o místním poplatku za obecní systém odpadového hospodářství</t>
  </si>
  <si>
    <t>1276399151</t>
  </si>
  <si>
    <t>6/2023</t>
  </si>
  <si>
    <t>Obecně závazná vyhláška obce Křelov-Břuchotín místním poplatku ze psů</t>
  </si>
  <si>
    <t>místní poplatek ze psů</t>
  </si>
  <si>
    <t>zákon č. 565/1990 Sb., o místních poplatcích - § 14 - ze psů</t>
  </si>
  <si>
    <t>4/2019: Obecně závazná vyhláška obce Křelov-Břuchotín č. 4/2019 o místním poplatku ze psů</t>
  </si>
  <si>
    <t>1276393293</t>
  </si>
  <si>
    <t>5/2023</t>
  </si>
  <si>
    <t>Obecně závazná vyhláška obce Křelov-Břuchotín o místním poplatku za užívání veřejného prostranství</t>
  </si>
  <si>
    <t>7/2020: Obecně závazná vyhláška obce Křelov-Břuchotín č. 7/2020, o místním poplatku za užívání veřejného prostranství</t>
  </si>
  <si>
    <t>1/2025: o místním poplatku za užívání veřejného prostranství</t>
  </si>
  <si>
    <t>1276389879</t>
  </si>
  <si>
    <t>4/2023</t>
  </si>
  <si>
    <t>Nařízení</t>
  </si>
  <si>
    <t>Nařízení obce Křelov-Břuchotín, kterým se ruší obecně závazná vyhláška obce Křelov-Břuchotín č. 1/95  o stanovení koeficientů pro výpočet daně z nemovitostí</t>
  </si>
  <si>
    <t>2023-10-18</t>
  </si>
  <si>
    <t>ústavní zákon č. 1/1993 Sb., Ústava České republiky - čl. 79 odst. 3 - zrušovací nařízení</t>
  </si>
  <si>
    <t>1248939146</t>
  </si>
  <si>
    <t>3/2023</t>
  </si>
  <si>
    <t>Obecně závazná vyhláška obce Křelov-Břuchotín o stanovení koeficientu pro výpočet daně z nemovitých věcí</t>
  </si>
  <si>
    <t>daň z nemovitých věcí - koeficient u staveb a jednotek</t>
  </si>
  <si>
    <t xml:space="preserve">zákon č. 338/1992 Sb., o dani z nemovitých věcí - § 11 odst. 3 písm. b)  </t>
  </si>
  <si>
    <t>1/2024: kterou se zrušuje obecně závazná vyhláška č. 3/2023, o stanovení koeficientu pro výpočet daně z nemovitých věcí; 1/2024: kterou se zrušuje obecně závazná vyhláška č. 3/2023, o stanovení koeficientu pro výpočet daně z nemovitých věcí</t>
  </si>
  <si>
    <t>1248912538</t>
  </si>
  <si>
    <t>2/2023</t>
  </si>
  <si>
    <t>Obecně závazná vyhláška obce Křelov-Břuchotín, kterou se vydává požární řád</t>
  </si>
  <si>
    <t>požární ochrana - požární řád</t>
  </si>
  <si>
    <t>zákon č. 133/1985 Sb., o požární ochraně - § 29 odst. 1 písm. o) bod 1</t>
  </si>
  <si>
    <t>1/2023: Obecně závazná vyhláška obce Křelov-Břuchotín kterou se vydává požární řád obce</t>
  </si>
  <si>
    <t>1248904299</t>
  </si>
  <si>
    <t>1/2023</t>
  </si>
  <si>
    <t>Obecně závazná vyhláška obce Křelov-Břuchotín kterou se vydává požární řád obce</t>
  </si>
  <si>
    <t>2023-07-12</t>
  </si>
  <si>
    <t>2/2023: Obecně závazná vyhláška obce Křelov-Břuchotín, kterou se vydává požární řád</t>
  </si>
  <si>
    <t>1208557989</t>
  </si>
  <si>
    <t>2/2004</t>
  </si>
  <si>
    <t>Obecně závazná vyhláška č. 2/2004, kterou se ruší obecně závazná vyhláška 2/1996, o příspěvku na částečnou úhradu investičních nákladů mateřské školy a školní družiny</t>
  </si>
  <si>
    <t>2005-01-01</t>
  </si>
  <si>
    <t>Dle přechodného ustanovení</t>
  </si>
  <si>
    <t>1205232579</t>
  </si>
  <si>
    <t>2/2020</t>
  </si>
  <si>
    <t>Obecně závazná vyhláška obce Křelov-Břuchotín č. 2/2020, kterou se zrušuje obecně závazná vyhláška č. 5/2010, o místním poplatku za provozovaný výherní hrací přístroj nebo jiné technické herní zařízení povolené Ministerstvem financí podle jiného právního předpisu</t>
  </si>
  <si>
    <t>2020-03-21</t>
  </si>
  <si>
    <t>1205000122</t>
  </si>
  <si>
    <t>8/2020</t>
  </si>
  <si>
    <t>Obecně závazná vyhláška obce Křelov-Břuchotín č. 8/2020, kterou se zrušuje obecně závazná vyhláška č. 6/2010 o místním poplatku ze vstupného</t>
  </si>
  <si>
    <t>2020-06-16</t>
  </si>
  <si>
    <t>1204992129</t>
  </si>
  <si>
    <t>2/2002</t>
  </si>
  <si>
    <t>Obecně závazná vyhláška č.2/2002 obce Křelov-Břuchotín Zajišťování udržování místních záležitostí veřejného pořádku a čistoty</t>
  </si>
  <si>
    <t>2002-05-03</t>
  </si>
  <si>
    <t>veřejný pořádek - údržba a ochrana veřejné zeleně; veřejný pořádek - podmínky pro pořádání veřejně přístupných akcí</t>
  </si>
  <si>
    <t>zákon č. 128/2000 Sb., o obcích - § 10 písm. c) - údržba a ochrana veřejné zeleně; zákon č. 128/2000 Sb., o obcích - § 10 písm. b) - podmínky pro pořádání veřejně přístupných akcí</t>
  </si>
  <si>
    <t>3/2024: 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</si>
  <si>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1187597026</t>
  </si>
  <si>
    <t>1/2012</t>
  </si>
  <si>
    <t>Obecně závazná vyhláška č. 1/2012 o regulaci hlučných činností</t>
  </si>
  <si>
    <t>2012-04-20</t>
  </si>
  <si>
    <t>veřejný pořádek - hlučné činnosti</t>
  </si>
  <si>
    <t>zákon č. 128/2000 Sb., o obcích - § 10 písm. a) - hlučné činnosti</t>
  </si>
  <si>
    <t>1187576222</t>
  </si>
  <si>
    <t>1/2015</t>
  </si>
  <si>
    <t>Obecně závazná vyhláška č.1/2015 o stanovení systému shromažďování, sběru, přepravy, třídění, využívání a odstraňování komunálních odpadů a nakládání se stavebním odpadem na území obce Křelov-Břuchotín</t>
  </si>
  <si>
    <t>2015-04-15</t>
  </si>
  <si>
    <t>2/2024: o stanovení obecního systému odpadového hospodářství</t>
  </si>
  <si>
    <t>1187567967</t>
  </si>
  <si>
    <t>4/2019</t>
  </si>
  <si>
    <t>Obecně závazná vyhláška obce Křelov-Břuchotín č. 4/2019 o místním poplatku ze psů</t>
  </si>
  <si>
    <t>2020-01-01</t>
  </si>
  <si>
    <t>6/2023: Obecně závazná vyhláška obce Křelov-Břuchotín místním poplatku ze psů</t>
  </si>
  <si>
    <t>1187554126</t>
  </si>
  <si>
    <t>1/2020</t>
  </si>
  <si>
    <t>Obecně závazná vyhláška č. 1/2020 kterou se stanovují pravidla pro pohyb psů na veřejném prostranství</t>
  </si>
  <si>
    <t>pohyb psů; veřejný pořádek - jiné</t>
  </si>
  <si>
    <t>zákon č. 246/1992 Sb., na ochranu zvířat proti týrání - § 24 odst. 2; zákon č. 128/2000 Sb., o obcích - § 10 písm. c) - jiné</t>
  </si>
  <si>
    <t>1187545709</t>
  </si>
  <si>
    <t>7/2020</t>
  </si>
  <si>
    <t>Obecně závazná vyhláška obce Křelov-Břuchotín č. 7/2020, o místním poplatku za užívání veřejného prostranství</t>
  </si>
  <si>
    <t>1187534065</t>
  </si>
  <si>
    <t>1/2021</t>
  </si>
  <si>
    <t>Obecně závazná vyhláška obce Křelov-Břuchotín č. 1/2021 o místním poplatku z pobytu</t>
  </si>
  <si>
    <t>2021-02-16</t>
  </si>
  <si>
    <t>8/2023: Obecně závazná vyhláška obce Křelov-Břuchotín o místním poplatku z pobytu</t>
  </si>
  <si>
    <t>1187016816</t>
  </si>
  <si>
    <t>2/2021</t>
  </si>
  <si>
    <t>Obecně závazná vyhláška obce Křelov-Břuchotín č. 2/2021 o stanovení obecního systému odpadového hospodářství</t>
  </si>
  <si>
    <t>2022-01-01</t>
  </si>
  <si>
    <t>1187004496</t>
  </si>
  <si>
    <t>3/2021</t>
  </si>
  <si>
    <t>Obecně závazná vyhláška obce Křelov-Břuchotín č. 3/2021 o místním poplatku za obecní systém odpadového hospodářství</t>
  </si>
  <si>
    <t>7/2023: Obecně závazná vyhláška obce Křelov-Břuchotín o místním poplatku za obecní systém odpadového hospodářství</t>
  </si>
  <si>
    <t>1186992222</t>
  </si>
  <si>
    <t>2/2022</t>
  </si>
  <si>
    <t>Obecně závazná vyhláška o nočním klidu</t>
  </si>
  <si>
    <t>2022-10-11</t>
  </si>
  <si>
    <t>1/2022: Obecně závazná vyhláška o nočním klidu</t>
  </si>
  <si>
    <t>1086666857</t>
  </si>
  <si>
    <t>1/2022</t>
  </si>
  <si>
    <t>2022-07-14</t>
  </si>
  <si>
    <t>2/2019: Obecně závazná vyhláška č. 2/2019, o nočním klidu</t>
  </si>
  <si>
    <t>2/2022: Obecně závazná vyhláška o nočním klidu; 2/2022: Obecně závazná vyhláška o nočním klidu</t>
  </si>
  <si>
    <t>1055973347</t>
  </si>
  <si>
    <t>2/2019</t>
  </si>
  <si>
    <t>Obecně závazná vyhláška č. 2/2019, o nočním klidu</t>
  </si>
  <si>
    <t>2019-07-18</t>
  </si>
  <si>
    <t>1055962075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</si>
</sst>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46079</v>
      </c>
      <c r="I2" s="1">
        <v>46083.43478339153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HYPERLINK("https://sbirkapp.gov.cz/detail/SPPKIVQPXTUQYQ7Q", "https://sbirkapp.gov.cz/detail/SPPKIVQPXTUQYQ7Q")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45946</v>
      </c>
      <c r="I3" s="1">
        <v>45950.38099595691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0</v>
      </c>
      <c r="T3" s="1">
        <v>46098</v>
      </c>
      <c r="U3" s="2">
        <f>HYPERLINK("https://sbirkapp.gov.cz/detail/SPPJQOHPJYAYZO3I", "https://sbirkapp.gov.cz/detail/SPPJQOHPJYAYZO3I")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45806</v>
      </c>
      <c r="I4" s="1">
        <v>45810.44610675484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HYPERLINK("https://sbirkapp.gov.cz/detail/SPPP2J5BV5DE2AX2", "https://sbirkapp.gov.cz/detail/SPPP2J5BV5DE2AX2")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45630</v>
      </c>
      <c r="I5" s="1">
        <v>45632.36927054515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HYPERLINK("https://sbirkapp.gov.cz/detail/SPPJ7W26LSVMA2JM", "https://sbirkapp.gov.cz/detail/SPPJ7W26LSVMA2JM")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45630</v>
      </c>
      <c r="I6" s="1">
        <v>45632.36244833312</v>
      </c>
      <c r="J6" t="s">
        <v>50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HYPERLINK("https://sbirkapp.gov.cz/detail/SPPWTE4YL7QAELF2", "https://sbirkapp.gov.cz/detail/SPPWTE4YL7QAELF2")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45554</v>
      </c>
      <c r="I7" s="1">
        <v>45573.39542766738</v>
      </c>
      <c r="J7" t="s">
        <v>63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HYPERLINK("https://sbirkapp.gov.cz/detail/SPP67HAZ3O7FG7R2", "https://sbirkapp.gov.cz/detail/SPP67HAZ3O7FG7R2")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45267</v>
      </c>
      <c r="I8" s="1">
        <v>45268.43539563257</v>
      </c>
      <c r="J8" t="s">
        <v>70</v>
      </c>
      <c r="K8" t="s">
        <v>31</v>
      </c>
      <c r="M8" t="s">
        <v>32</v>
      </c>
      <c r="N8" t="s">
        <v>33</v>
      </c>
      <c r="P8" t="s">
        <v>71</v>
      </c>
      <c r="R8" t="s">
        <v>34</v>
      </c>
      <c r="S8" t="b">
        <v>0</v>
      </c>
      <c r="T8" s="1">
        <v>45965</v>
      </c>
      <c r="U8" s="2">
        <f>HYPERLINK("https://sbirkapp.gov.cz/detail/SPPXR5ILO6GEG7CO", "https://sbirkapp.gov.cz/detail/SPPXR5ILO6GEG7CO")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45239</v>
      </c>
      <c r="I9" s="1">
        <v>45254.34404955953</v>
      </c>
      <c r="J9" t="s">
        <v>75</v>
      </c>
      <c r="K9" t="s">
        <v>31</v>
      </c>
      <c r="M9" t="s">
        <v>76</v>
      </c>
      <c r="N9" t="s">
        <v>77</v>
      </c>
      <c r="P9" t="s">
        <v>78</v>
      </c>
      <c r="S9" t="b">
        <v>1</v>
      </c>
      <c r="U9" s="2">
        <f>HYPERLINK("https://sbirkapp.gov.cz/detail/SPPFKB3WCG7DQ3TO", "https://sbirkapp.gov.cz/detail/SPPFKB3WCG7DQ3TO")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45239</v>
      </c>
      <c r="I10" s="1">
        <v>45254.34192325731</v>
      </c>
      <c r="J10" t="s">
        <v>75</v>
      </c>
      <c r="K10" t="s">
        <v>31</v>
      </c>
      <c r="M10" t="s">
        <v>82</v>
      </c>
      <c r="N10" t="s">
        <v>83</v>
      </c>
      <c r="P10" t="s">
        <v>84</v>
      </c>
      <c r="S10" t="b">
        <v>1</v>
      </c>
      <c r="U10" s="2">
        <f>HYPERLINK("https://sbirkapp.gov.cz/detail/SPPLPKULVJ7TGHVC", "https://sbirkapp.gov.cz/detail/SPPLPKULVJ7TGHVC")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45239</v>
      </c>
      <c r="I11" s="1">
        <v>45254.33445977395</v>
      </c>
      <c r="J11" t="s">
        <v>75</v>
      </c>
      <c r="K11" t="s">
        <v>31</v>
      </c>
      <c r="M11" t="s">
        <v>88</v>
      </c>
      <c r="N11" t="s">
        <v>89</v>
      </c>
      <c r="P11" t="s">
        <v>90</v>
      </c>
      <c r="S11" t="b">
        <v>1</v>
      </c>
      <c r="U11" s="2">
        <f>HYPERLINK("https://sbirkapp.gov.cz/detail/SPPX2KUXLS6EGXKM", "https://sbirkapp.gov.cz/detail/SPPX2KUXLS6EGXKM")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45239</v>
      </c>
      <c r="I12" s="1">
        <v>45254.33024172852</v>
      </c>
      <c r="J12" t="s">
        <v>75</v>
      </c>
      <c r="K12" t="s">
        <v>31</v>
      </c>
      <c r="M12" t="s">
        <v>44</v>
      </c>
      <c r="N12" t="s">
        <v>45</v>
      </c>
      <c r="P12" t="s">
        <v>94</v>
      </c>
      <c r="R12" t="s">
        <v>95</v>
      </c>
      <c r="S12" t="b">
        <v>0</v>
      </c>
      <c r="T12" s="1">
        <v>45825</v>
      </c>
      <c r="U12" s="2">
        <f>HYPERLINK("https://sbirkapp.gov.cz/detail/SPPWGV5U2HZRKJYK", "https://sbirkapp.gov.cz/detail/SPPWGV5U2HZRKJYK")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98</v>
      </c>
      <c r="G13" t="s">
        <v>99</v>
      </c>
      <c r="H13" s="1">
        <v>45196</v>
      </c>
      <c r="I13" s="1">
        <v>45202.43239590996</v>
      </c>
      <c r="J13" t="s">
        <v>100</v>
      </c>
      <c r="K13" t="s">
        <v>31</v>
      </c>
      <c r="M13" t="s">
        <v>64</v>
      </c>
      <c r="N13" t="s">
        <v>101</v>
      </c>
      <c r="S13" t="b">
        <v>1</v>
      </c>
      <c r="U13" s="2">
        <f>HYPERLINK("https://sbirkapp.gov.cz/detail/SPPOI2LNNJIC3MFS", "https://sbirkapp.gov.cz/detail/SPPOI2LNNJIC3MFS")</f>
        <v>0</v>
      </c>
      <c r="V13" t="s">
        <v>102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45196</v>
      </c>
      <c r="I14" s="1">
        <v>45202.41137089426</v>
      </c>
      <c r="J14" t="s">
        <v>75</v>
      </c>
      <c r="K14" t="s">
        <v>31</v>
      </c>
      <c r="M14" t="s">
        <v>105</v>
      </c>
      <c r="N14" t="s">
        <v>106</v>
      </c>
      <c r="R14" t="s">
        <v>107</v>
      </c>
      <c r="S14" t="b">
        <v>0</v>
      </c>
      <c r="T14" s="1">
        <v>45588</v>
      </c>
      <c r="U14" s="2">
        <f>HYPERLINK("https://sbirkapp.gov.cz/detail/SPPYNPBJRMZPIJLU", "https://sbirkapp.gov.cz/detail/SPPYNPBJRMZPIJLU")</f>
        <v>0</v>
      </c>
      <c r="V14" t="s">
        <v>108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109</v>
      </c>
      <c r="F15" t="s">
        <v>28</v>
      </c>
      <c r="G15" t="s">
        <v>110</v>
      </c>
      <c r="H15" s="1">
        <v>45196</v>
      </c>
      <c r="I15" s="1">
        <v>45202.40505772767</v>
      </c>
      <c r="J15" t="s">
        <v>100</v>
      </c>
      <c r="K15" t="s">
        <v>31</v>
      </c>
      <c r="M15" t="s">
        <v>111</v>
      </c>
      <c r="N15" t="s">
        <v>112</v>
      </c>
      <c r="P15" t="s">
        <v>113</v>
      </c>
      <c r="S15" t="b">
        <v>1</v>
      </c>
      <c r="U15" s="2">
        <f>HYPERLINK("https://sbirkapp.gov.cz/detail/SPPUJIZ5Q5BWC6PK", "https://sbirkapp.gov.cz/detail/SPPUJIZ5Q5BWC6PK")</f>
        <v>0</v>
      </c>
      <c r="V15" t="s">
        <v>114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115</v>
      </c>
      <c r="F16" t="s">
        <v>28</v>
      </c>
      <c r="G16" t="s">
        <v>116</v>
      </c>
      <c r="H16" s="1">
        <v>45099</v>
      </c>
      <c r="I16" s="1">
        <v>45104.31294169687</v>
      </c>
      <c r="J16" t="s">
        <v>117</v>
      </c>
      <c r="K16" t="s">
        <v>31</v>
      </c>
      <c r="M16" t="s">
        <v>111</v>
      </c>
      <c r="N16" t="s">
        <v>112</v>
      </c>
      <c r="R16" t="s">
        <v>118</v>
      </c>
      <c r="S16" t="b">
        <v>0</v>
      </c>
      <c r="T16" s="1">
        <v>45217</v>
      </c>
      <c r="U16" s="2">
        <f>HYPERLINK("https://sbirkapp.gov.cz/detail/SPPAFKPTC4LLXWCE", "https://sbirkapp.gov.cz/detail/SPPAFKPTC4LLXWCE")</f>
        <v>0</v>
      </c>
      <c r="V16" t="s">
        <v>119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120</v>
      </c>
      <c r="F17" t="s">
        <v>28</v>
      </c>
      <c r="G17" t="s">
        <v>121</v>
      </c>
      <c r="H17" s="1">
        <v>38316</v>
      </c>
      <c r="I17" s="1">
        <v>45096.64033238722</v>
      </c>
      <c r="J17" t="s">
        <v>122</v>
      </c>
      <c r="K17" t="s">
        <v>123</v>
      </c>
      <c r="L17" s="1">
        <v>38316</v>
      </c>
      <c r="M17" t="s">
        <v>64</v>
      </c>
      <c r="N17" t="s">
        <v>65</v>
      </c>
      <c r="S17" t="b">
        <v>1</v>
      </c>
      <c r="U17" s="2">
        <f>HYPERLINK("https://sbirkapp.gov.cz/detail/SPPPRV5SWEHSJD64", "https://sbirkapp.gov.cz/detail/SPPPRV5SWEHSJD64")</f>
        <v>0</v>
      </c>
      <c r="V17" t="s">
        <v>124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125</v>
      </c>
      <c r="F18" t="s">
        <v>28</v>
      </c>
      <c r="G18" t="s">
        <v>126</v>
      </c>
      <c r="H18" s="1">
        <v>43896</v>
      </c>
      <c r="I18" s="1">
        <v>45096.4304523793</v>
      </c>
      <c r="J18" t="s">
        <v>127</v>
      </c>
      <c r="K18" t="s">
        <v>123</v>
      </c>
      <c r="L18" s="1">
        <v>43896</v>
      </c>
      <c r="M18" t="s">
        <v>64</v>
      </c>
      <c r="N18" t="s">
        <v>65</v>
      </c>
      <c r="S18" t="b">
        <v>1</v>
      </c>
      <c r="U18" s="2">
        <f>HYPERLINK("https://sbirkapp.gov.cz/detail/SPPQYVLFRZX7MRMU", "https://sbirkapp.gov.cz/detail/SPPQYVLFRZX7MRMU")</f>
        <v>0</v>
      </c>
      <c r="V18" t="s">
        <v>128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129</v>
      </c>
      <c r="F19" t="s">
        <v>28</v>
      </c>
      <c r="G19" t="s">
        <v>130</v>
      </c>
      <c r="H19" s="1">
        <v>43983</v>
      </c>
      <c r="I19" s="1">
        <v>45096.42362237375</v>
      </c>
      <c r="J19" t="s">
        <v>131</v>
      </c>
      <c r="K19" t="s">
        <v>123</v>
      </c>
      <c r="L19" s="1">
        <v>43983</v>
      </c>
      <c r="M19" t="s">
        <v>64</v>
      </c>
      <c r="N19" t="s">
        <v>65</v>
      </c>
      <c r="S19" t="b">
        <v>1</v>
      </c>
      <c r="U19" s="2">
        <f>HYPERLINK("https://sbirkapp.gov.cz/detail/SPP74VBIYV5DJUVK", "https://sbirkapp.gov.cz/detail/SPP74VBIYV5DJUVK")</f>
        <v>0</v>
      </c>
      <c r="V19" t="s">
        <v>132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133</v>
      </c>
      <c r="F20" t="s">
        <v>28</v>
      </c>
      <c r="G20" t="s">
        <v>134</v>
      </c>
      <c r="H20" s="1">
        <v>37365</v>
      </c>
      <c r="I20" s="1">
        <v>45056.44868692811</v>
      </c>
      <c r="J20" t="s">
        <v>135</v>
      </c>
      <c r="K20" t="s">
        <v>123</v>
      </c>
      <c r="L20" s="1">
        <v>37365</v>
      </c>
      <c r="M20" t="s">
        <v>136</v>
      </c>
      <c r="N20" t="s">
        <v>137</v>
      </c>
      <c r="R20" t="s">
        <v>138</v>
      </c>
      <c r="S20" t="b">
        <v>0</v>
      </c>
      <c r="T20" s="1">
        <v>45647</v>
      </c>
      <c r="U20" s="2">
        <f>HYPERLINK("https://sbirkapp.gov.cz/detail/SPPITJUXKM7WBAVQ", "https://sbirkapp.gov.cz/detail/SPPITJUXKM7WBAVQ")</f>
        <v>0</v>
      </c>
      <c r="V20" t="s">
        <v>139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140</v>
      </c>
      <c r="F21" t="s">
        <v>28</v>
      </c>
      <c r="G21" t="s">
        <v>141</v>
      </c>
      <c r="H21" s="1">
        <v>41004</v>
      </c>
      <c r="I21" s="1">
        <v>45056.43062974633</v>
      </c>
      <c r="J21" t="s">
        <v>142</v>
      </c>
      <c r="K21" t="s">
        <v>123</v>
      </c>
      <c r="L21" s="1">
        <v>41004</v>
      </c>
      <c r="M21" t="s">
        <v>143</v>
      </c>
      <c r="N21" t="s">
        <v>144</v>
      </c>
      <c r="S21" t="b">
        <v>1</v>
      </c>
      <c r="U21" s="2">
        <f>HYPERLINK("https://sbirkapp.gov.cz/detail/SPPNZG6POD5NE6JW", "https://sbirkapp.gov.cz/detail/SPPNZG6POD5NE6JW")</f>
        <v>0</v>
      </c>
      <c r="V21" t="s">
        <v>145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146</v>
      </c>
      <c r="F22" t="s">
        <v>28</v>
      </c>
      <c r="G22" t="s">
        <v>147</v>
      </c>
      <c r="H22" s="1">
        <v>42093</v>
      </c>
      <c r="I22" s="1">
        <v>45056.42590607867</v>
      </c>
      <c r="J22" t="s">
        <v>148</v>
      </c>
      <c r="K22" t="s">
        <v>123</v>
      </c>
      <c r="L22" s="1">
        <v>42093</v>
      </c>
      <c r="M22" t="s">
        <v>57</v>
      </c>
      <c r="N22" t="s">
        <v>58</v>
      </c>
      <c r="R22" t="s">
        <v>149</v>
      </c>
      <c r="S22" t="b">
        <v>0</v>
      </c>
      <c r="T22" s="1">
        <v>45647</v>
      </c>
      <c r="U22" s="2">
        <f>HYPERLINK("https://sbirkapp.gov.cz/detail/SPPGTNFSQNLPC5JW", "https://sbirkapp.gov.cz/detail/SPPGTNFSQNLPC5JW")</f>
        <v>0</v>
      </c>
      <c r="V22" t="s">
        <v>150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151</v>
      </c>
      <c r="F23" t="s">
        <v>28</v>
      </c>
      <c r="G23" t="s">
        <v>152</v>
      </c>
      <c r="H23" s="1">
        <v>43812</v>
      </c>
      <c r="I23" s="1">
        <v>45056.4156140085</v>
      </c>
      <c r="J23" t="s">
        <v>153</v>
      </c>
      <c r="K23" t="s">
        <v>123</v>
      </c>
      <c r="L23" s="1">
        <v>43812</v>
      </c>
      <c r="M23" t="s">
        <v>88</v>
      </c>
      <c r="N23" t="s">
        <v>89</v>
      </c>
      <c r="R23" t="s">
        <v>154</v>
      </c>
      <c r="S23" t="b">
        <v>0</v>
      </c>
      <c r="T23" s="1">
        <v>45292</v>
      </c>
      <c r="U23" s="2">
        <f>HYPERLINK("https://sbirkapp.gov.cz/detail/SPPEF2KWB4IUGGYY", "https://sbirkapp.gov.cz/detail/SPPEF2KWB4IUGGYY")</f>
        <v>0</v>
      </c>
      <c r="V23" t="s">
        <v>155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156</v>
      </c>
      <c r="F24" t="s">
        <v>28</v>
      </c>
      <c r="G24" t="s">
        <v>157</v>
      </c>
      <c r="H24" s="1">
        <v>43896</v>
      </c>
      <c r="I24" s="1">
        <v>45056.40999356493</v>
      </c>
      <c r="J24" t="s">
        <v>127</v>
      </c>
      <c r="K24" t="s">
        <v>123</v>
      </c>
      <c r="L24" s="1">
        <v>43896</v>
      </c>
      <c r="M24" t="s">
        <v>158</v>
      </c>
      <c r="N24" t="s">
        <v>159</v>
      </c>
      <c r="S24" t="b">
        <v>1</v>
      </c>
      <c r="U24" s="2">
        <f>HYPERLINK("https://sbirkapp.gov.cz/detail/SPP4GYVX2LHQ3EFI", "https://sbirkapp.gov.cz/detail/SPP4GYVX2LHQ3EFI")</f>
        <v>0</v>
      </c>
      <c r="V24" t="s">
        <v>160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161</v>
      </c>
      <c r="F25" t="s">
        <v>28</v>
      </c>
      <c r="G25" t="s">
        <v>162</v>
      </c>
      <c r="H25" s="1">
        <v>43983</v>
      </c>
      <c r="I25" s="1">
        <v>45056.39998868755</v>
      </c>
      <c r="J25" t="s">
        <v>131</v>
      </c>
      <c r="K25" t="s">
        <v>123</v>
      </c>
      <c r="L25" s="1">
        <v>43983</v>
      </c>
      <c r="M25" t="s">
        <v>44</v>
      </c>
      <c r="N25" t="s">
        <v>45</v>
      </c>
      <c r="R25" t="s">
        <v>46</v>
      </c>
      <c r="S25" t="b">
        <v>0</v>
      </c>
      <c r="T25" s="1">
        <v>45292</v>
      </c>
      <c r="U25" s="2">
        <f>HYPERLINK("https://sbirkapp.gov.cz/detail/SPP5ADLOJXP2JCD2", "https://sbirkapp.gov.cz/detail/SPP5ADLOJXP2JCD2")</f>
        <v>0</v>
      </c>
      <c r="V25" t="s">
        <v>163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164</v>
      </c>
      <c r="F26" t="s">
        <v>28</v>
      </c>
      <c r="G26" t="s">
        <v>165</v>
      </c>
      <c r="H26" s="1">
        <v>44228</v>
      </c>
      <c r="I26" s="1">
        <v>45055.50908721513</v>
      </c>
      <c r="J26" t="s">
        <v>166</v>
      </c>
      <c r="K26" t="s">
        <v>123</v>
      </c>
      <c r="L26" s="1">
        <v>44228</v>
      </c>
      <c r="M26" t="s">
        <v>76</v>
      </c>
      <c r="N26" t="s">
        <v>77</v>
      </c>
      <c r="R26" t="s">
        <v>167</v>
      </c>
      <c r="S26" t="b">
        <v>0</v>
      </c>
      <c r="T26" s="1">
        <v>45292</v>
      </c>
      <c r="U26" s="2">
        <f>HYPERLINK("https://sbirkapp.gov.cz/detail/SPPK2T3CHUDGVYWY", "https://sbirkapp.gov.cz/detail/SPPK2T3CHUDGVYWY")</f>
        <v>0</v>
      </c>
      <c r="V26" t="s">
        <v>168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169</v>
      </c>
      <c r="F27" t="s">
        <v>28</v>
      </c>
      <c r="G27" t="s">
        <v>170</v>
      </c>
      <c r="H27" s="1">
        <v>44546</v>
      </c>
      <c r="I27" s="1">
        <v>45055.50003738255</v>
      </c>
      <c r="J27" t="s">
        <v>171</v>
      </c>
      <c r="K27" t="s">
        <v>123</v>
      </c>
      <c r="L27" s="1">
        <v>44546</v>
      </c>
      <c r="M27" t="s">
        <v>57</v>
      </c>
      <c r="N27" t="s">
        <v>58</v>
      </c>
      <c r="R27" t="s">
        <v>149</v>
      </c>
      <c r="S27" t="b">
        <v>0</v>
      </c>
      <c r="T27" s="1">
        <v>45647</v>
      </c>
      <c r="U27" s="2">
        <f>HYPERLINK("https://sbirkapp.gov.cz/detail/SPPDJVPXOMKMXNO2", "https://sbirkapp.gov.cz/detail/SPPDJVPXOMKMXNO2")</f>
        <v>0</v>
      </c>
      <c r="V27" t="s">
        <v>172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173</v>
      </c>
      <c r="F28" t="s">
        <v>28</v>
      </c>
      <c r="G28" t="s">
        <v>174</v>
      </c>
      <c r="H28" s="1">
        <v>44546</v>
      </c>
      <c r="I28" s="1">
        <v>45055.49216092637</v>
      </c>
      <c r="J28" t="s">
        <v>171</v>
      </c>
      <c r="K28" t="s">
        <v>123</v>
      </c>
      <c r="L28" s="1">
        <v>44546</v>
      </c>
      <c r="M28" t="s">
        <v>82</v>
      </c>
      <c r="N28" t="s">
        <v>83</v>
      </c>
      <c r="R28" t="s">
        <v>175</v>
      </c>
      <c r="S28" t="b">
        <v>0</v>
      </c>
      <c r="T28" s="1">
        <v>45292</v>
      </c>
      <c r="U28" s="2">
        <f>HYPERLINK("https://sbirkapp.gov.cz/detail/SPPXHWKNSBIW7KHM", "https://sbirkapp.gov.cz/detail/SPPXHWKNSBIW7KHM")</f>
        <v>0</v>
      </c>
      <c r="V28" t="s">
        <v>176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177</v>
      </c>
      <c r="F29" t="s">
        <v>28</v>
      </c>
      <c r="G29" t="s">
        <v>178</v>
      </c>
      <c r="H29" s="1">
        <v>44818</v>
      </c>
      <c r="I29" s="1">
        <v>44830.40369556795</v>
      </c>
      <c r="J29" t="s">
        <v>179</v>
      </c>
      <c r="K29" t="s">
        <v>31</v>
      </c>
      <c r="M29" t="s">
        <v>32</v>
      </c>
      <c r="N29" t="s">
        <v>33</v>
      </c>
      <c r="P29" t="s">
        <v>180</v>
      </c>
      <c r="R29" t="s">
        <v>38</v>
      </c>
      <c r="S29" t="b">
        <v>0</v>
      </c>
      <c r="T29" s="1">
        <v>45283</v>
      </c>
      <c r="U29" s="2">
        <f>HYPERLINK("https://sbirkapp.gov.cz/detail/SPPKCPZPYMFWMKB6", "https://sbirkapp.gov.cz/detail/SPPKCPZPYMFWMKB6")</f>
        <v>0</v>
      </c>
      <c r="V29" t="s">
        <v>181</v>
      </c>
      <c r="W29">
        <v>2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182</v>
      </c>
      <c r="F30" t="s">
        <v>28</v>
      </c>
      <c r="G30" t="s">
        <v>178</v>
      </c>
      <c r="H30" s="1">
        <v>44740</v>
      </c>
      <c r="I30" s="1">
        <v>44741.64923971189</v>
      </c>
      <c r="J30" t="s">
        <v>183</v>
      </c>
      <c r="K30" t="s">
        <v>31</v>
      </c>
      <c r="M30" t="s">
        <v>32</v>
      </c>
      <c r="N30" t="s">
        <v>33</v>
      </c>
      <c r="P30" t="s">
        <v>184</v>
      </c>
      <c r="R30" t="s">
        <v>185</v>
      </c>
      <c r="S30" t="b">
        <v>0</v>
      </c>
      <c r="T30" s="1">
        <v>44845</v>
      </c>
      <c r="U30" s="2">
        <f>HYPERLINK("https://sbirkapp.gov.cz/detail/SPP6GRVYNQ3HPVLM", "https://sbirkapp.gov.cz/detail/SPP6GRVYNQ3HPVLM")</f>
        <v>0</v>
      </c>
      <c r="V30" t="s">
        <v>186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187</v>
      </c>
      <c r="F31" t="s">
        <v>28</v>
      </c>
      <c r="G31" t="s">
        <v>188</v>
      </c>
      <c r="H31" s="1">
        <v>43649</v>
      </c>
      <c r="I31" s="1">
        <v>44741.63194448787</v>
      </c>
      <c r="J31" t="s">
        <v>189</v>
      </c>
      <c r="K31" t="s">
        <v>123</v>
      </c>
      <c r="L31" s="1">
        <v>43649</v>
      </c>
      <c r="M31" t="s">
        <v>32</v>
      </c>
      <c r="N31" t="s">
        <v>33</v>
      </c>
      <c r="R31" t="s">
        <v>180</v>
      </c>
      <c r="S31" t="b">
        <v>0</v>
      </c>
      <c r="T31" s="1">
        <v>44756</v>
      </c>
      <c r="U31" s="2">
        <f>HYPERLINK("https://sbirkapp.gov.cz/detail/SPPTHOLQMDQURJ6Q", "https://sbirkapp.gov.cz/detail/SPPTHOLQMDQURJ6Q")</f>
        <v>0</v>
      </c>
      <c r="V31" t="s">
        <v>190</v>
      </c>
      <c r="W3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2026-05-01T23:32:06Z</dcterms:created>
  <dcterms:modified xsi:type="dcterms:W3CDTF">2026-05-01T23:32:06Z</dcterms:modified>
</cp:coreProperties>
</file>