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<sst xmlns="http://schemas.openxmlformats.org/spreadsheetml/2006/main" count="489" uniqueCount="244">
  <si>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</si>
  <si>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</si>
  <si>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</si>
  <si>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</si>
  <si>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</si>
  <si>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</si>
  <si>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</si>
  <si>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</si>
  <si>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</si>
  <si>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</si>
  <si>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</si>
  <si>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</si>
  <si>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</si>
  <si>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</si>
  <si>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</si>
  <si>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</si>
  <si>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</si>
  <si>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</si>
  <si>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</si>
  <si>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</si>
  <si>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</si>
  <si>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</si>
  <si>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</si>
  <si>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Bílina</t>
  </si>
  <si>
    <t>00266230</t>
  </si>
  <si>
    <t>qdtb7vx</t>
  </si>
  <si>
    <t>Ústecký kraj</t>
  </si>
  <si>
    <t>2/2026</t>
  </si>
  <si>
    <t>Nařízení</t>
  </si>
  <si>
    <t>Nařízení, kterým se pro účely organizování dopravy vymezují na území města oblasti s placeným stáním</t>
  </si>
  <si>
    <t>2026-12-01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</si>
  <si>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</si>
  <si>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</si>
  <si>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</si>
  <si>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5/2023: Nařízení, kterým se pro účely organizování dopravy vymezují na území města oblasti s placeným stáním</t>
  </si>
  <si>
    <t>1757887594</t>
  </si>
  <si>
    <t>1/2026</t>
  </si>
  <si>
    <t>Nařízení - Ceník placeného stání silničních motorových vozidel v zóně placeného parkování v Bílině</t>
  </si>
  <si>
    <t>2026-09-10</t>
  </si>
  <si>
    <t>1757824053</t>
  </si>
  <si>
    <t>8/2025</t>
  </si>
  <si>
    <t>Obecně závazná vyhláška</t>
  </si>
  <si>
    <t>O zákazu vytváření nemírného a obtěžujícího hluku na vybraných veřejných prostranstvích, jakož i šíření takového hluku na taková vybraná veřejná prostranství</t>
  </si>
  <si>
    <t>2025-12-11</t>
  </si>
  <si>
    <t>veřejný pořádek - hlučné činnosti</t>
  </si>
  <si>
    <t>zákon č. 128/2000 Sb., o obcích - § 10 písm. a) - hlučné činnosti</t>
  </si>
  <si>
    <t>1611192111</t>
  </si>
  <si>
    <t>7/2025</t>
  </si>
  <si>
    <t>O regulaci vybrané zábavní pyrotechniky, lampionů štěstí a o stanovení výjimečných případů, kdy doba nočního klidu je vymezena dobou kratší</t>
  </si>
  <si>
    <t>2025-12-10</t>
  </si>
  <si>
    <t>pyrotechnické výrobky; noční klid; veřejný pořádek - jiné</t>
  </si>
  <si>
    <t>zákon č. 206/2015 Sb., zákon o pyrotechnice - § 35c; zákon č. 251/2016 Sb., o některých přestupcích - § 5 odst. 7; zákon č. 128/2000 Sb., o obcích - § 10 písm. a) - jiné</t>
  </si>
  <si>
    <t>2/2024: O regulaci hlučné zábavní pyrotechniky, lampionů štěstí a o stanovení výjimečných případů, kdy doba nočního klidu je vymezena dobou kratší</t>
  </si>
  <si>
    <t>1610666455</t>
  </si>
  <si>
    <t>6/2025</t>
  </si>
  <si>
    <t>O zákazu žebrání na veřejných prostranstvích</t>
  </si>
  <si>
    <t>veřejný pořádek - žebrání</t>
  </si>
  <si>
    <t>zákon č. 128/2000 Sb., o obcích - § 10 písm. a) - žebrání</t>
  </si>
  <si>
    <t>1610594198</t>
  </si>
  <si>
    <t>5/2025</t>
  </si>
  <si>
    <t>O zákazu požívání alkoholických nápojů na vybraných veřejných prostranstvích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</si>
  <si>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</si>
  <si>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</si>
  <si>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3/2023: O zákazu požívání alkoholických nápojů na vybraných veřejných prostranstvích</t>
  </si>
  <si>
    <t>1610548880</t>
  </si>
  <si>
    <t>4/2025</t>
  </si>
  <si>
    <t>Požární řád</t>
  </si>
  <si>
    <t>2025-10-04</t>
  </si>
  <si>
    <t>požární ochrana - požární řád</t>
  </si>
  <si>
    <t>zákon č. 133/1985 Sb., o požární ochraně - § 29 odst. 1 písm. o) bod 1</t>
  </si>
  <si>
    <t>2/2016: Požární řád</t>
  </si>
  <si>
    <t>1580415182</t>
  </si>
  <si>
    <t>3/2025</t>
  </si>
  <si>
    <t>O regulaci provozování sázkových her, loterií a jiných podobných her</t>
  </si>
  <si>
    <t>2025-10-03</t>
  </si>
  <si>
    <t>hazardní hry</t>
  </si>
  <si>
    <t>zákon č. 186/2016 Sb., o hazardních hrách - § 12 odst. 1</t>
  </si>
  <si>
    <t>10/2015: O regulaci provozování sázkových her, loterií a jiných podobných her</t>
  </si>
  <si>
    <t>1580013970</t>
  </si>
  <si>
    <t>2/2025</t>
  </si>
  <si>
    <t>Nařízení města o záměru zadat zpracování lesních hospodářských osnov</t>
  </si>
  <si>
    <t>2025-06-24</t>
  </si>
  <si>
    <t>lesní hospodářské osnovy</t>
  </si>
  <si>
    <t>zákon č. 289/1995 Sb., lesní zákon - § 25 odst. 2</t>
  </si>
  <si>
    <t>1536364534</t>
  </si>
  <si>
    <t>1/2025</t>
  </si>
  <si>
    <t>Tržní řád</t>
  </si>
  <si>
    <t>2025-06-06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</si>
  <si>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</si>
  <si>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</si>
  <si>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2/2018: Tržní řád</t>
  </si>
  <si>
    <t>1528360910</t>
  </si>
  <si>
    <t>7/2024</t>
  </si>
  <si>
    <t>Kterou se stanoví obecní systém odpadového hospodářství</t>
  </si>
  <si>
    <t>2025-01-01</t>
  </si>
  <si>
    <t>systém odpadového hospodářství</t>
  </si>
  <si>
    <t>zákon č. 541/2020 Sb., o odpadech - § 59 odst. 4</t>
  </si>
  <si>
    <t>1451788914</t>
  </si>
  <si>
    <t>6/2024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</si>
  <si>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</si>
  <si>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</si>
  <si>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</si>
  <si>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7/2023: O místním poplatku za užívání veřejného prostranství</t>
  </si>
  <si>
    <t>1451673259</t>
  </si>
  <si>
    <t>5/2024</t>
  </si>
  <si>
    <t>O stanovení podmínek pro pořádání, průběh a ukončení veřejnosti přístupných tanečních zábav, diskoték a jiných kulturních podniků</t>
  </si>
  <si>
    <t>2024-10-15</t>
  </si>
  <si>
    <t>veřejný pořádek - podmínky pro pořádání veřejně přístupných akcí</t>
  </si>
  <si>
    <t>zákon č. 128/2000 Sb., o obcích - § 10 písm. b) - podmínky pro pořádání veřejně přístupných akcí</t>
  </si>
  <si>
    <t>6/2011: O stanovení podmínek pro pořádání, průběh a ukončení veřejnosti přístupných tanečných zábav, diskoték a jiných kulturních podniků</t>
  </si>
  <si>
    <t>1418570535</t>
  </si>
  <si>
    <t>2/2021</t>
  </si>
  <si>
    <t>O místním poplatku za obecní systém odpadového hospodářství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</si>
  <si>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</si>
  <si>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</si>
  <si>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</si>
  <si>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</si>
  <si>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1404714114</t>
  </si>
  <si>
    <t>2/2018</t>
  </si>
  <si>
    <t>2018-09-28</t>
  </si>
  <si>
    <t>regulace podomního a pochůzkového prodeje a nabízení služeb</t>
  </si>
  <si>
    <t xml:space="preserve">zákon č. 455/1991 Sb., živnostenský zákon - § 18 odst. 4 </t>
  </si>
  <si>
    <t>1/2025: Tržní řád; 1/2025: Tržní řád</t>
  </si>
  <si>
    <t>1404583848</t>
  </si>
  <si>
    <t>3/2019</t>
  </si>
  <si>
    <t>O místním poplatku ze psů</t>
  </si>
  <si>
    <t>2020-01-01</t>
  </si>
  <si>
    <t>místní poplatek ze psů</t>
  </si>
  <si>
    <t>zákon č. 565/1990 Sb., o místních poplatcích - § 14 - ze psů</t>
  </si>
  <si>
    <t>1404485755</t>
  </si>
  <si>
    <t>9/2013</t>
  </si>
  <si>
    <t>O zákazu veřejného nabízení, poskytování a využívání sexuálních služeb na území města Bíliny</t>
  </si>
  <si>
    <t>2013-11-04</t>
  </si>
  <si>
    <t>veřejný pořádek - prostituce</t>
  </si>
  <si>
    <t>zákon č. 128/2000 Sb., o obcích - § 10 písm. a) - prostituce</t>
  </si>
  <si>
    <t>1404478592</t>
  </si>
  <si>
    <t>10/2015</t>
  </si>
  <si>
    <t>2016-01-01</t>
  </si>
  <si>
    <t>3/2025: O regulaci provozování sázkových her, loterií a jiných podobných her</t>
  </si>
  <si>
    <t>1404470555</t>
  </si>
  <si>
    <t>1/2019</t>
  </si>
  <si>
    <t>Kterou se stanoví školské obvody spádových základních škol zřízených městem Bílina</t>
  </si>
  <si>
    <t>2019-05-01</t>
  </si>
  <si>
    <t>školské obvody - základní školy</t>
  </si>
  <si>
    <t>zákon č. 561/2004 Sb., školský zákon - § 178 odst. 2 písm. b)</t>
  </si>
  <si>
    <t>1401496574</t>
  </si>
  <si>
    <t>2/2016</t>
  </si>
  <si>
    <t>2017-01-04</t>
  </si>
  <si>
    <t>4/2025: Požární řád</t>
  </si>
  <si>
    <t>1401496484</t>
  </si>
  <si>
    <t>2/2017</t>
  </si>
  <si>
    <t>Kterou se stanoví školské obvody spádových mateřských škol zřizovaných  městem Bílina</t>
  </si>
  <si>
    <t>2017-04-01</t>
  </si>
  <si>
    <t>školské obvody - mateřské školy</t>
  </si>
  <si>
    <t>zákon č. 561/2004 Sb., školský zákon - § 179 odst. 3 a § 178 odst. 2 písm. b)</t>
  </si>
  <si>
    <t>1401001921</t>
  </si>
  <si>
    <t>6/2011</t>
  </si>
  <si>
    <t>O stanovení podmínek pro pořádání, průběh a ukončení veřejnosti přístupných tanečných zábav, diskoték a jiných kulturních podniků</t>
  </si>
  <si>
    <t>2011-12-29</t>
  </si>
  <si>
    <t>5/2024: O stanovení podmínek pro pořádání, průběh a ukončení veřejnosti přístupných tanečních zábav, diskoték a jiných kulturních podniků</t>
  </si>
  <si>
    <t>1400652823</t>
  </si>
  <si>
    <t>2/2011</t>
  </si>
  <si>
    <t>O městských symbolech a jejich užívání</t>
  </si>
  <si>
    <t>2011-03-08</t>
  </si>
  <si>
    <t>jiná</t>
  </si>
  <si>
    <t xml:space="preserve">ústavní zákon č. 1/1993 Sb., Ústava České republiky - čl. 104 odst. 3 </t>
  </si>
  <si>
    <t>1400451002</t>
  </si>
  <si>
    <t>4/2024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</si>
  <si>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</si>
  <si>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</si>
  <si>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</si>
  <si>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1386004682</t>
  </si>
  <si>
    <t>3/2024</t>
  </si>
  <si>
    <t>Nařízení města, kterým se stanovují maximální ceny za nucené odtahy vozidel</t>
  </si>
  <si>
    <t>2024-06-11</t>
  </si>
  <si>
    <t>regulace cen - stanovení maximálních cen, pokud nejsou stanoveny ministerstvem</t>
  </si>
  <si>
    <t>zákon č. 265/1991 Sb., o působnosti orgánů České republiky v oblasti cen - § 4a odst. 1 písm. a)</t>
  </si>
  <si>
    <t>1/2024: Nařízení města, kterým se stanovují maximální ceny za nucené odtahy vozidel</t>
  </si>
  <si>
    <t>Vyřazeno</t>
  </si>
  <si>
    <t>-</t>
  </si>
  <si>
    <t>1364243733</t>
  </si>
  <si>
    <t>2/2024</t>
  </si>
  <si>
    <t>O regulaci hlučné zábavní pyrotechniky, lampionů štěstí a o stanovení výjimečných případů, kdy doba nočního klidu je vymezena dobou kratší</t>
  </si>
  <si>
    <t>2024-05-21</t>
  </si>
  <si>
    <t>noční klid; veřejný pořádek - pyrotechnika; veřejný pořádek - jiné</t>
  </si>
  <si>
    <t>zákon č. 251/2016 Sb., o některých přestupcích - § 5 odst. 7; zákon č. 128/2000 Sb., o obcích - § 10 písm. a) - pyrotechnika; zákon č. 128/2000 Sb., o obcích - § 10 písm. a) - jiné</t>
  </si>
  <si>
    <t>7/2025: O regulaci vybrané zábavní pyrotechniky, lampionů štěstí a o stanovení výjimečných případů, kdy doba nočního klidu je vymezena dobou kratší; 7/2025: O regulaci vybrané zábavní pyrotechniky, lampionů štěstí a o stanovení výjimečných případů, kdy doba nočního klidu je vymezena dobou kratší</t>
  </si>
  <si>
    <t>1354642688</t>
  </si>
  <si>
    <t>1/2024</t>
  </si>
  <si>
    <t>2024-04-06</t>
  </si>
  <si>
    <t>3/2024: Nařízení města, kterým se stanovují maximální ceny za nucené odtahy vozidel; 3/2024: Nařízení města, kterým se stanovují maximální ceny za nucené odtahy vozidel</t>
  </si>
  <si>
    <t>1333360395</t>
  </si>
  <si>
    <t>8/2023</t>
  </si>
  <si>
    <t>O místním poplatku z pobytu</t>
  </si>
  <si>
    <t>2024-01-01</t>
  </si>
  <si>
    <t>místní poplatek z pobytu</t>
  </si>
  <si>
    <t>zákon č. 565/1990 Sb., o místních poplatcích - § 14 - z pobytu</t>
  </si>
  <si>
    <t>1282090524</t>
  </si>
  <si>
    <t>7/2023</t>
  </si>
  <si>
    <t>2023-12-21</t>
  </si>
  <si>
    <t>6/2024: O místním poplatku za užívání veřejného prostranství</t>
  </si>
  <si>
    <t>1281983245</t>
  </si>
  <si>
    <t>6/2023</t>
  </si>
  <si>
    <t>Nařízení města, kterým se zakazují některé formy prodeje zboží a poskytování služeb v energetických odvětvích</t>
  </si>
  <si>
    <t>2023-11-16</t>
  </si>
  <si>
    <t>regulace prodeje zboží nebo poskytování služeb v energetických odvětvích</t>
  </si>
  <si>
    <t>zákon č. 458/2000 Sb., energetický zákon - § 11p</t>
  </si>
  <si>
    <t>1263296957</t>
  </si>
  <si>
    <t>5/2023</t>
  </si>
  <si>
    <t>2024-04-01</t>
  </si>
  <si>
    <t>2/2022: Nařízení města, kterým se pro účely organizování dopravy vymezují na území města oblasti s placeným stáním</t>
  </si>
  <si>
    <t>2/2026: Nařízení, kterým se pro účely organizování dopravy vymezují na území města oblasti s placeným stáním</t>
  </si>
  <si>
    <t>1263296888</t>
  </si>
  <si>
    <t>4/2023</t>
  </si>
  <si>
    <t>2023-10-05</t>
  </si>
  <si>
    <t>1244298336</t>
  </si>
  <si>
    <t>3/2023</t>
  </si>
  <si>
    <t>2023-07-05</t>
  </si>
  <si>
    <t>veřejný pořádek - konzumace alkoholu</t>
  </si>
  <si>
    <t>zákon č. 128/2000 Sb., o obcích - § 10 písm. a) - konzumace alkoholu</t>
  </si>
  <si>
    <t>5/2025: O zákazu požívání alkoholických nápojů na vybraných veřejných prostranstvích; 5/2025: O zákazu požívání alkoholických nápojů na vybraných veřejných prostranstvích</t>
  </si>
  <si>
    <t>1205593158</t>
  </si>
  <si>
    <t>2/2023</t>
  </si>
  <si>
    <t>O omezení provozní doby hostinských provozoven</t>
  </si>
  <si>
    <t>veřejný pořádek - provozní doba hostinských zařízení</t>
  </si>
  <si>
    <t>zákon č. 128/2000 Sb., o obcích - § 10 písm. a) - provozní doba hostinských zařízení</t>
  </si>
  <si>
    <t>1205562041</t>
  </si>
  <si>
    <t>1/2023</t>
  </si>
  <si>
    <t>Kterou se zrušuje obecně závazná vyhláška č. 4/2019 o místním poplatku ze vstupného</t>
  </si>
  <si>
    <t>2023-04-01</t>
  </si>
  <si>
    <t>zrušovací</t>
  </si>
  <si>
    <t>ústavní zákon č. 1/1993 Sb., Ústava České republiky - čl. 104 odst. 3 - zrušovací OZV</t>
  </si>
  <si>
    <t>1152353732</t>
  </si>
  <si>
    <t>2/2022</t>
  </si>
  <si>
    <t>Nařízení města, kterým se pro účely organizování dopravy vymezují na území města oblasti s placeným stáním</t>
  </si>
  <si>
    <t>2022-12-17</t>
  </si>
  <si>
    <t>5/2023: Nařízení, kterým se pro účely organizování dopravy vymezují na území města oblasti s placeným stáním; 5/2023: Nařízení, kterým se pro účely organizování dopravy vymezují na území města oblasti s placeným stáním</t>
  </si>
  <si>
    <t>1111343817</t>
  </si>
  <si>
    <t>1/2022</t>
  </si>
  <si>
    <t>O pravidlech pro pohyb psů na veřejných prostranstvích</t>
  </si>
  <si>
    <t>2022-01-22</t>
  </si>
  <si>
    <t>pohyb psů</t>
  </si>
  <si>
    <t>zákon č. 246/1992 Sb., na ochranu zvířat proti týrání - § 24 odst. 2</t>
  </si>
  <si>
    <t>985706482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</si>
</sst>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46252</v>
      </c>
      <c r="I2" s="1">
        <v>46260.5880412167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HYPERLINK("https://sbirkapp.gov.cz/detail/SPPUX3X4QSWZQX3U", "https://sbirkapp.gov.cz/detail/SPPUX3X4QSWZQX3U")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46252</v>
      </c>
      <c r="I3" s="1">
        <v>46260.52396439818</v>
      </c>
      <c r="J3" t="s">
        <v>38</v>
      </c>
      <c r="K3" t="s">
        <v>31</v>
      </c>
      <c r="M3" t="s">
        <v>32</v>
      </c>
      <c r="N3" t="s">
        <v>33</v>
      </c>
      <c r="S3" t="b">
        <v>1</v>
      </c>
      <c r="U3" s="2">
        <f>HYPERLINK("https://sbirkapp.gov.cz/detail/SPPQSXIEKNTNERNE", "https://sbirkapp.gov.cz/detail/SPPQSXIEKNTNERNE")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41</v>
      </c>
      <c r="G4" t="s">
        <v>42</v>
      </c>
      <c r="H4" s="1">
        <v>45980</v>
      </c>
      <c r="I4" s="1">
        <v>45987.39497535984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HYPERLINK("https://sbirkapp.gov.cz/detail/SPPBXRHRVWZAW7OU", "https://sbirkapp.gov.cz/detail/SPPBXRHRVWZAW7OU")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41</v>
      </c>
      <c r="G5" t="s">
        <v>48</v>
      </c>
      <c r="H5" s="1">
        <v>45980</v>
      </c>
      <c r="I5" s="1">
        <v>45986.51132692312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HYPERLINK("https://sbirkapp.gov.cz/detail/SPP7ROSFLGDERHHG", "https://sbirkapp.gov.cz/detail/SPP7ROSFLGDERHHG")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41</v>
      </c>
      <c r="G6" t="s">
        <v>55</v>
      </c>
      <c r="H6" s="1">
        <v>45980</v>
      </c>
      <c r="I6" s="1">
        <v>45986.45798822141</v>
      </c>
      <c r="J6" t="s">
        <v>49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HYPERLINK("https://sbirkapp.gov.cz/detail/SPPYPSVEXMTBC3OY", "https://sbirkapp.gov.cz/detail/SPPYPSVEXMTBC3OY")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41</v>
      </c>
      <c r="G7" t="s">
        <v>60</v>
      </c>
      <c r="H7" s="1">
        <v>45980</v>
      </c>
      <c r="I7" s="1">
        <v>45986.42155155791</v>
      </c>
      <c r="J7" t="s">
        <v>49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HYPERLINK("https://sbirkapp.gov.cz/detail/SPP52EOB7LBH6WJW", "https://sbirkapp.gov.cz/detail/SPP52EOB7LBH6WJW")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41</v>
      </c>
      <c r="G8" t="s">
        <v>66</v>
      </c>
      <c r="H8" s="1">
        <v>45917</v>
      </c>
      <c r="I8" s="1">
        <v>45919.39037207275</v>
      </c>
      <c r="J8" t="s">
        <v>67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HYPERLINK("https://sbirkapp.gov.cz/detail/SPP6RZXAWEJBLUY2", "https://sbirkapp.gov.cz/detail/SPP6RZXAWEJBLUY2")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41</v>
      </c>
      <c r="G9" t="s">
        <v>73</v>
      </c>
      <c r="H9" s="1">
        <v>45917</v>
      </c>
      <c r="I9" s="1">
        <v>45918.55388121896</v>
      </c>
      <c r="J9" t="s">
        <v>74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HYPERLINK("https://sbirkapp.gov.cz/detail/SPPB5O5QPBAEKF66", "https://sbirkapp.gov.cz/detail/SPPB5O5QPBAEKF66")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45811</v>
      </c>
      <c r="I10" s="1">
        <v>45817.63530320373</v>
      </c>
      <c r="J10" t="s">
        <v>81</v>
      </c>
      <c r="K10" t="s">
        <v>31</v>
      </c>
      <c r="M10" t="s">
        <v>82</v>
      </c>
      <c r="N10" t="s">
        <v>83</v>
      </c>
      <c r="S10" t="b">
        <v>1</v>
      </c>
      <c r="U10" s="2">
        <f>HYPERLINK("https://sbirkapp.gov.cz/detail/SPPUWXTVEIROFHIE", "https://sbirkapp.gov.cz/detail/SPPUWXTVEIROFHIE")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45790</v>
      </c>
      <c r="I11" s="1">
        <v>45799.35640931977</v>
      </c>
      <c r="J11" t="s">
        <v>87</v>
      </c>
      <c r="K11" t="s">
        <v>31</v>
      </c>
      <c r="M11" t="s">
        <v>88</v>
      </c>
      <c r="N11" t="s">
        <v>89</v>
      </c>
      <c r="P11" t="s">
        <v>90</v>
      </c>
      <c r="S11" t="b">
        <v>1</v>
      </c>
      <c r="U11" s="2">
        <f>HYPERLINK("https://sbirkapp.gov.cz/detail/SPPQB4KMT6HZWLJA", "https://sbirkapp.gov.cz/detail/SPPQB4KMT6HZWLJA")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41</v>
      </c>
      <c r="G12" t="s">
        <v>93</v>
      </c>
      <c r="H12" s="1">
        <v>45630</v>
      </c>
      <c r="I12" s="1">
        <v>45638.45040328661</v>
      </c>
      <c r="J12" t="s">
        <v>94</v>
      </c>
      <c r="K12" t="s">
        <v>31</v>
      </c>
      <c r="M12" t="s">
        <v>95</v>
      </c>
      <c r="N12" t="s">
        <v>96</v>
      </c>
      <c r="S12" t="b">
        <v>1</v>
      </c>
      <c r="U12" s="2">
        <f>HYPERLINK("https://sbirkapp.gov.cz/detail/SPPHKUWY7GM47IZQ", "https://sbirkapp.gov.cz/detail/SPPHKUWY7GM47IZQ")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41</v>
      </c>
      <c r="G13" t="s">
        <v>99</v>
      </c>
      <c r="H13" s="1">
        <v>45630</v>
      </c>
      <c r="I13" s="1">
        <v>45638.34779172674</v>
      </c>
      <c r="J13" t="s">
        <v>94</v>
      </c>
      <c r="K13" t="s">
        <v>31</v>
      </c>
      <c r="M13" t="s">
        <v>100</v>
      </c>
      <c r="N13" t="s">
        <v>101</v>
      </c>
      <c r="P13" t="s">
        <v>102</v>
      </c>
      <c r="S13" t="b">
        <v>1</v>
      </c>
      <c r="U13" s="2">
        <f>HYPERLINK("https://sbirkapp.gov.cz/detail/SPP2ZWRSH2TNX2JM", "https://sbirkapp.gov.cz/detail/SPP2ZWRSH2TNX2JM")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41</v>
      </c>
      <c r="G14" t="s">
        <v>105</v>
      </c>
      <c r="H14" s="1">
        <v>45553</v>
      </c>
      <c r="I14" s="1">
        <v>45565.37728775966</v>
      </c>
      <c r="J14" t="s">
        <v>106</v>
      </c>
      <c r="K14" t="s">
        <v>31</v>
      </c>
      <c r="M14" t="s">
        <v>107</v>
      </c>
      <c r="N14" t="s">
        <v>108</v>
      </c>
      <c r="P14" t="s">
        <v>109</v>
      </c>
      <c r="S14" t="b">
        <v>1</v>
      </c>
      <c r="U14" s="2">
        <f>HYPERLINK("https://sbirkapp.gov.cz/detail/SPPO3K5CMISU3J2I", "https://sbirkapp.gov.cz/detail/SPPO3K5CMISU3J2I")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41</v>
      </c>
      <c r="G15" t="s">
        <v>112</v>
      </c>
      <c r="H15" s="1">
        <v>44370</v>
      </c>
      <c r="I15" s="1">
        <v>45532.67121547516</v>
      </c>
      <c r="J15" t="s">
        <v>113</v>
      </c>
      <c r="K15" t="s">
        <v>114</v>
      </c>
      <c r="L15" s="1">
        <v>44378</v>
      </c>
      <c r="M15" t="s">
        <v>115</v>
      </c>
      <c r="N15" t="s">
        <v>116</v>
      </c>
      <c r="S15" t="b">
        <v>1</v>
      </c>
      <c r="U15" s="2">
        <f>HYPERLINK("https://sbirkapp.gov.cz/detail/SPP2QHI7EAAXJM4Y", "https://sbirkapp.gov.cz/detail/SPP2QHI7EAAXJM4Y")</f>
        <v>0</v>
      </c>
      <c r="V15" t="s">
        <v>117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118</v>
      </c>
      <c r="F16" t="s">
        <v>28</v>
      </c>
      <c r="G16" t="s">
        <v>86</v>
      </c>
      <c r="H16" s="1">
        <v>43347</v>
      </c>
      <c r="I16" s="1">
        <v>45532.52148835233</v>
      </c>
      <c r="J16" t="s">
        <v>119</v>
      </c>
      <c r="K16" t="s">
        <v>114</v>
      </c>
      <c r="L16" s="1">
        <v>43356</v>
      </c>
      <c r="M16" t="s">
        <v>120</v>
      </c>
      <c r="N16" t="s">
        <v>121</v>
      </c>
      <c r="R16" t="s">
        <v>122</v>
      </c>
      <c r="S16" t="b">
        <v>0</v>
      </c>
      <c r="T16" s="1">
        <v>45814</v>
      </c>
      <c r="U16" s="2">
        <f>HYPERLINK("https://sbirkapp.gov.cz/detail/SPPTUQ5FPMT4WYNA", "https://sbirkapp.gov.cz/detail/SPPTUQ5FPMT4WYNA")</f>
        <v>0</v>
      </c>
      <c r="V16" t="s">
        <v>123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124</v>
      </c>
      <c r="F17" t="s">
        <v>41</v>
      </c>
      <c r="G17" t="s">
        <v>125</v>
      </c>
      <c r="H17" s="1">
        <v>43810</v>
      </c>
      <c r="I17" s="1">
        <v>45532.40277068707</v>
      </c>
      <c r="J17" t="s">
        <v>126</v>
      </c>
      <c r="K17" t="s">
        <v>114</v>
      </c>
      <c r="L17" s="1">
        <v>43815</v>
      </c>
      <c r="M17" t="s">
        <v>127</v>
      </c>
      <c r="N17" t="s">
        <v>128</v>
      </c>
      <c r="S17" t="b">
        <v>1</v>
      </c>
      <c r="U17" s="2">
        <f>HYPERLINK("https://sbirkapp.gov.cz/detail/SPP5YXFMRQLIWROG", "https://sbirkapp.gov.cz/detail/SPP5YXFMRQLIWROG")</f>
        <v>0</v>
      </c>
      <c r="V17" t="s">
        <v>129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130</v>
      </c>
      <c r="F18" t="s">
        <v>41</v>
      </c>
      <c r="G18" t="s">
        <v>131</v>
      </c>
      <c r="H18" s="1">
        <v>41571</v>
      </c>
      <c r="I18" s="1">
        <v>45532.39436586222</v>
      </c>
      <c r="J18" t="s">
        <v>132</v>
      </c>
      <c r="K18" t="s">
        <v>114</v>
      </c>
      <c r="L18" s="1">
        <v>41582</v>
      </c>
      <c r="M18" t="s">
        <v>133</v>
      </c>
      <c r="N18" t="s">
        <v>134</v>
      </c>
      <c r="S18" t="b">
        <v>1</v>
      </c>
      <c r="U18" s="2">
        <f>HYPERLINK("https://sbirkapp.gov.cz/detail/SPPPOSIGNTEBUEXK", "https://sbirkapp.gov.cz/detail/SPPPOSIGNTEBUEXK")</f>
        <v>0</v>
      </c>
      <c r="V18" t="s">
        <v>135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136</v>
      </c>
      <c r="F19" t="s">
        <v>41</v>
      </c>
      <c r="G19" t="s">
        <v>73</v>
      </c>
      <c r="H19" s="1">
        <v>42355</v>
      </c>
      <c r="I19" s="1">
        <v>45532.38702703219</v>
      </c>
      <c r="J19" t="s">
        <v>137</v>
      </c>
      <c r="K19" t="s">
        <v>114</v>
      </c>
      <c r="L19" s="1">
        <v>42366</v>
      </c>
      <c r="M19" t="s">
        <v>75</v>
      </c>
      <c r="N19" t="s">
        <v>76</v>
      </c>
      <c r="R19" t="s">
        <v>138</v>
      </c>
      <c r="S19" t="b">
        <v>0</v>
      </c>
      <c r="T19" s="1">
        <v>45933</v>
      </c>
      <c r="U19" s="2">
        <f>HYPERLINK("https://sbirkapp.gov.cz/detail/SPPEKCJPBTV4BK7A", "https://sbirkapp.gov.cz/detail/SPPEKCJPBTV4BK7A")</f>
        <v>0</v>
      </c>
      <c r="V19" t="s">
        <v>139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41</v>
      </c>
      <c r="G20" t="s">
        <v>141</v>
      </c>
      <c r="H20" s="1">
        <v>43565</v>
      </c>
      <c r="I20" s="1">
        <v>45525.2802442002</v>
      </c>
      <c r="J20" t="s">
        <v>142</v>
      </c>
      <c r="K20" t="s">
        <v>114</v>
      </c>
      <c r="L20" s="1">
        <v>43578</v>
      </c>
      <c r="M20" t="s">
        <v>143</v>
      </c>
      <c r="N20" t="s">
        <v>144</v>
      </c>
      <c r="S20" t="b">
        <v>1</v>
      </c>
      <c r="U20" s="2">
        <f>HYPERLINK("https://sbirkapp.gov.cz/detail/SPP3IMNNWVJZU6QI", "https://sbirkapp.gov.cz/detail/SPP3IMNNWVJZU6QI")</f>
        <v>0</v>
      </c>
      <c r="V20" t="s">
        <v>145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146</v>
      </c>
      <c r="F21" t="s">
        <v>41</v>
      </c>
      <c r="G21" t="s">
        <v>66</v>
      </c>
      <c r="H21" s="1">
        <v>42719</v>
      </c>
      <c r="I21" s="1">
        <v>45525.28022096246</v>
      </c>
      <c r="J21" t="s">
        <v>147</v>
      </c>
      <c r="K21" t="s">
        <v>114</v>
      </c>
      <c r="L21" s="1">
        <v>42724</v>
      </c>
      <c r="M21" t="s">
        <v>68</v>
      </c>
      <c r="N21" t="s">
        <v>69</v>
      </c>
      <c r="R21" t="s">
        <v>148</v>
      </c>
      <c r="S21" t="b">
        <v>0</v>
      </c>
      <c r="T21" s="1">
        <v>45934</v>
      </c>
      <c r="U21" s="2">
        <f>HYPERLINK("https://sbirkapp.gov.cz/detail/SPPIK7ZMK24IAYBW", "https://sbirkapp.gov.cz/detail/SPPIK7ZMK24IAYBW")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41</v>
      </c>
      <c r="G22" t="s">
        <v>151</v>
      </c>
      <c r="H22" s="1">
        <v>42789</v>
      </c>
      <c r="I22" s="1">
        <v>45524.45088723202</v>
      </c>
      <c r="J22" t="s">
        <v>152</v>
      </c>
      <c r="K22" t="s">
        <v>114</v>
      </c>
      <c r="L22" s="1">
        <v>42803</v>
      </c>
      <c r="M22" t="s">
        <v>153</v>
      </c>
      <c r="N22" t="s">
        <v>154</v>
      </c>
      <c r="S22" t="b">
        <v>1</v>
      </c>
      <c r="U22" s="2">
        <f>HYPERLINK("https://sbirkapp.gov.cz/detail/SPPPLGZPYM7TFRX4", "https://sbirkapp.gov.cz/detail/SPPPLGZPYM7TFRX4")</f>
        <v>0</v>
      </c>
      <c r="V22" t="s">
        <v>155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156</v>
      </c>
      <c r="F23" t="s">
        <v>41</v>
      </c>
      <c r="G23" t="s">
        <v>157</v>
      </c>
      <c r="H23" s="1">
        <v>40885</v>
      </c>
      <c r="I23" s="1">
        <v>45523.71885188945</v>
      </c>
      <c r="J23" t="s">
        <v>158</v>
      </c>
      <c r="K23" t="s">
        <v>114</v>
      </c>
      <c r="L23" s="1">
        <v>40891</v>
      </c>
      <c r="M23" t="s">
        <v>107</v>
      </c>
      <c r="N23" t="s">
        <v>108</v>
      </c>
      <c r="R23" t="s">
        <v>159</v>
      </c>
      <c r="S23" t="b">
        <v>0</v>
      </c>
      <c r="T23" s="1">
        <v>45580</v>
      </c>
      <c r="U23" s="2">
        <f>HYPERLINK("https://sbirkapp.gov.cz/detail/SPP4UUCEV3OIINEY", "https://sbirkapp.gov.cz/detail/SPP4UUCEV3OIINEY")</f>
        <v>0</v>
      </c>
      <c r="V23" t="s">
        <v>160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161</v>
      </c>
      <c r="F24" t="s">
        <v>41</v>
      </c>
      <c r="G24" t="s">
        <v>162</v>
      </c>
      <c r="H24" s="1">
        <v>40605</v>
      </c>
      <c r="I24" s="1">
        <v>45523.55043072951</v>
      </c>
      <c r="J24" t="s">
        <v>163</v>
      </c>
      <c r="K24" t="s">
        <v>114</v>
      </c>
      <c r="L24" s="1">
        <v>40610</v>
      </c>
      <c r="M24" t="s">
        <v>164</v>
      </c>
      <c r="N24" t="s">
        <v>165</v>
      </c>
      <c r="S24" t="b">
        <v>1</v>
      </c>
      <c r="U24" s="2">
        <f>HYPERLINK("https://sbirkapp.gov.cz/detail/SPP6VXOE3EIJKNY6", "https://sbirkapp.gov.cz/detail/SPP6VXOE3EIJKNY6")</f>
        <v>0</v>
      </c>
      <c r="V24" t="s">
        <v>166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41</v>
      </c>
      <c r="G25" t="s">
        <v>168</v>
      </c>
      <c r="H25" s="1">
        <v>45469</v>
      </c>
      <c r="I25" s="1">
        <v>45488.63431867139</v>
      </c>
      <c r="J25" t="s">
        <v>94</v>
      </c>
      <c r="K25" t="s">
        <v>31</v>
      </c>
      <c r="M25" t="s">
        <v>169</v>
      </c>
      <c r="N25" t="s">
        <v>170</v>
      </c>
      <c r="S25" t="b">
        <v>1</v>
      </c>
      <c r="U25" s="2">
        <f>HYPERLINK("https://sbirkapp.gov.cz/detail/SPPU375T7Y4V2TAI", "https://sbirkapp.gov.cz/detail/SPPU375T7Y4V2TAI")</f>
        <v>0</v>
      </c>
      <c r="V25" t="s">
        <v>171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172</v>
      </c>
      <c r="F26" t="s">
        <v>28</v>
      </c>
      <c r="G26" t="s">
        <v>173</v>
      </c>
      <c r="H26" s="1">
        <v>45433</v>
      </c>
      <c r="I26" s="1">
        <v>45439.68566613712</v>
      </c>
      <c r="J26" t="s">
        <v>174</v>
      </c>
      <c r="K26" t="s">
        <v>31</v>
      </c>
      <c r="M26" t="s">
        <v>175</v>
      </c>
      <c r="N26" t="s">
        <v>176</v>
      </c>
      <c r="P26" t="s">
        <v>177</v>
      </c>
      <c r="S26" t="s">
        <v>178</v>
      </c>
      <c r="T26" t="s">
        <v>179</v>
      </c>
      <c r="U26" s="2">
        <f>HYPERLINK("https://sbirkapp.gov.cz/detail/SPP5BMNRMNEKGI34", "https://sbirkapp.gov.cz/detail/SPP5BMNRMNEKGI34")</f>
        <v>0</v>
      </c>
      <c r="V26" t="s">
        <v>180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181</v>
      </c>
      <c r="F27" t="s">
        <v>41</v>
      </c>
      <c r="G27" t="s">
        <v>182</v>
      </c>
      <c r="H27" s="1">
        <v>45406</v>
      </c>
      <c r="I27" s="1">
        <v>45418.44240832784</v>
      </c>
      <c r="J27" t="s">
        <v>183</v>
      </c>
      <c r="K27" t="s">
        <v>31</v>
      </c>
      <c r="M27" t="s">
        <v>184</v>
      </c>
      <c r="N27" t="s">
        <v>185</v>
      </c>
      <c r="R27" t="s">
        <v>186</v>
      </c>
      <c r="S27" t="b">
        <v>0</v>
      </c>
      <c r="T27" s="1">
        <v>46001</v>
      </c>
      <c r="U27" s="2">
        <f>HYPERLINK("https://sbirkapp.gov.cz/detail/SPPSXCKV2VBQGTV4", "https://sbirkapp.gov.cz/detail/SPPSXCKV2VBQGTV4")</f>
        <v>0</v>
      </c>
      <c r="V27" t="s">
        <v>187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188</v>
      </c>
      <c r="F28" t="s">
        <v>28</v>
      </c>
      <c r="G28" t="s">
        <v>173</v>
      </c>
      <c r="H28" s="1">
        <v>45363</v>
      </c>
      <c r="I28" s="1">
        <v>45373.30518565492</v>
      </c>
      <c r="J28" t="s">
        <v>189</v>
      </c>
      <c r="K28" t="s">
        <v>31</v>
      </c>
      <c r="M28" t="s">
        <v>175</v>
      </c>
      <c r="N28" t="s">
        <v>176</v>
      </c>
      <c r="R28" t="s">
        <v>190</v>
      </c>
      <c r="S28" t="b">
        <v>0</v>
      </c>
      <c r="T28" s="1">
        <v>45454</v>
      </c>
      <c r="U28" s="2">
        <f>HYPERLINK("https://sbirkapp.gov.cz/detail/SPP5U5AXWCVBCNSS", "https://sbirkapp.gov.cz/detail/SPP5U5AXWCVBCNSS")</f>
        <v>0</v>
      </c>
      <c r="V28" t="s">
        <v>191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192</v>
      </c>
      <c r="F29" t="s">
        <v>41</v>
      </c>
      <c r="G29" t="s">
        <v>193</v>
      </c>
      <c r="H29" s="1">
        <v>45259</v>
      </c>
      <c r="I29" s="1">
        <v>45266.70674419174</v>
      </c>
      <c r="J29" t="s">
        <v>194</v>
      </c>
      <c r="K29" t="s">
        <v>31</v>
      </c>
      <c r="M29" t="s">
        <v>195</v>
      </c>
      <c r="N29" t="s">
        <v>196</v>
      </c>
      <c r="S29" t="b">
        <v>1</v>
      </c>
      <c r="U29" s="2">
        <f>HYPERLINK("https://sbirkapp.gov.cz/detail/SPPMPDYGVJKGTAQY", "https://sbirkapp.gov.cz/detail/SPPMPDYGVJKGTAQY")</f>
        <v>0</v>
      </c>
      <c r="V29" t="s">
        <v>197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198</v>
      </c>
      <c r="F30" t="s">
        <v>41</v>
      </c>
      <c r="G30" t="s">
        <v>99</v>
      </c>
      <c r="H30" s="1">
        <v>45259</v>
      </c>
      <c r="I30" s="1">
        <v>45266.60130912306</v>
      </c>
      <c r="J30" t="s">
        <v>199</v>
      </c>
      <c r="K30" t="s">
        <v>31</v>
      </c>
      <c r="M30" t="s">
        <v>100</v>
      </c>
      <c r="N30" t="s">
        <v>101</v>
      </c>
      <c r="R30" t="s">
        <v>200</v>
      </c>
      <c r="S30" t="b">
        <v>0</v>
      </c>
      <c r="T30" s="1">
        <v>45658</v>
      </c>
      <c r="U30" s="2">
        <f>HYPERLINK("https://sbirkapp.gov.cz/detail/SPPCKNMWOAI2RZYC", "https://sbirkapp.gov.cz/detail/SPPCKNMWOAI2RZYC")</f>
        <v>0</v>
      </c>
      <c r="V30" t="s">
        <v>201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202</v>
      </c>
      <c r="F31" t="s">
        <v>28</v>
      </c>
      <c r="G31" t="s">
        <v>203</v>
      </c>
      <c r="H31" s="1">
        <v>45223</v>
      </c>
      <c r="I31" s="1">
        <v>45231.7019715487</v>
      </c>
      <c r="J31" t="s">
        <v>204</v>
      </c>
      <c r="K31" t="s">
        <v>31</v>
      </c>
      <c r="M31" t="s">
        <v>205</v>
      </c>
      <c r="N31" t="s">
        <v>206</v>
      </c>
      <c r="S31" t="b">
        <v>1</v>
      </c>
      <c r="U31" s="2">
        <f>HYPERLINK("https://sbirkapp.gov.cz/detail/SPP5PFW33RB7PIZY", "https://sbirkapp.gov.cz/detail/SPP5PFW33RB7PIZY")</f>
        <v>0</v>
      </c>
      <c r="V31" t="s">
        <v>207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208</v>
      </c>
      <c r="F32" t="s">
        <v>28</v>
      </c>
      <c r="G32" t="s">
        <v>29</v>
      </c>
      <c r="H32" s="1">
        <v>45223</v>
      </c>
      <c r="I32" s="1">
        <v>45231.70194084361</v>
      </c>
      <c r="J32" t="s">
        <v>209</v>
      </c>
      <c r="K32" t="s">
        <v>31</v>
      </c>
      <c r="M32" t="s">
        <v>32</v>
      </c>
      <c r="N32" t="s">
        <v>33</v>
      </c>
      <c r="P32" t="s">
        <v>210</v>
      </c>
      <c r="R32" t="s">
        <v>211</v>
      </c>
      <c r="S32" t="b">
        <v>1</v>
      </c>
      <c r="T32" s="1">
        <v>46357</v>
      </c>
      <c r="U32" s="2">
        <f>HYPERLINK("https://sbirkapp.gov.cz/detail/SPPJJHFTLLZCNO24", "https://sbirkapp.gov.cz/detail/SPPJJHFTLLZCNO24")</f>
        <v>0</v>
      </c>
      <c r="V32" t="s">
        <v>212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213</v>
      </c>
      <c r="F33" t="s">
        <v>41</v>
      </c>
      <c r="G33" t="s">
        <v>42</v>
      </c>
      <c r="H33" s="1">
        <v>45182</v>
      </c>
      <c r="I33" s="1">
        <v>45189.61126589761</v>
      </c>
      <c r="J33" t="s">
        <v>214</v>
      </c>
      <c r="K33" t="s">
        <v>31</v>
      </c>
      <c r="M33" t="s">
        <v>44</v>
      </c>
      <c r="N33" t="s">
        <v>45</v>
      </c>
      <c r="S33" t="b">
        <v>1</v>
      </c>
      <c r="U33" s="2">
        <f>HYPERLINK("https://sbirkapp.gov.cz/detail/SPPDH2QP43ZITDPW", "https://sbirkapp.gov.cz/detail/SPPDH2QP43ZITDPW")</f>
        <v>0</v>
      </c>
      <c r="V33" t="s">
        <v>215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216</v>
      </c>
      <c r="F34" t="s">
        <v>41</v>
      </c>
      <c r="G34" t="s">
        <v>60</v>
      </c>
      <c r="H34" s="1">
        <v>45091</v>
      </c>
      <c r="I34" s="1">
        <v>45097.3820825619</v>
      </c>
      <c r="J34" t="s">
        <v>217</v>
      </c>
      <c r="K34" t="s">
        <v>31</v>
      </c>
      <c r="M34" t="s">
        <v>218</v>
      </c>
      <c r="N34" t="s">
        <v>219</v>
      </c>
      <c r="R34" t="s">
        <v>220</v>
      </c>
      <c r="S34" t="b">
        <v>0</v>
      </c>
      <c r="T34" s="1">
        <v>46001</v>
      </c>
      <c r="U34" s="2">
        <f>HYPERLINK("https://sbirkapp.gov.cz/detail/SPPNJPOMH6HC6CBM", "https://sbirkapp.gov.cz/detail/SPPNJPOMH6HC6CBM")</f>
        <v>0</v>
      </c>
      <c r="V34" t="s">
        <v>221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222</v>
      </c>
      <c r="F35" t="s">
        <v>41</v>
      </c>
      <c r="G35" t="s">
        <v>223</v>
      </c>
      <c r="H35" s="1">
        <v>45091</v>
      </c>
      <c r="I35" s="1">
        <v>45097.34864823196</v>
      </c>
      <c r="J35" t="s">
        <v>217</v>
      </c>
      <c r="K35" t="s">
        <v>31</v>
      </c>
      <c r="M35" t="s">
        <v>224</v>
      </c>
      <c r="N35" t="s">
        <v>225</v>
      </c>
      <c r="S35" t="b">
        <v>1</v>
      </c>
      <c r="U35" s="2">
        <f>HYPERLINK("https://sbirkapp.gov.cz/detail/SPPU73BNK3NNY2ZQ", "https://sbirkapp.gov.cz/detail/SPPU73BNK3NNY2ZQ")</f>
        <v>0</v>
      </c>
      <c r="V35" t="s">
        <v>226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227</v>
      </c>
      <c r="F36" t="s">
        <v>41</v>
      </c>
      <c r="G36" t="s">
        <v>228</v>
      </c>
      <c r="H36" s="1">
        <v>44979</v>
      </c>
      <c r="I36" s="1">
        <v>44986.55274886282</v>
      </c>
      <c r="J36" t="s">
        <v>229</v>
      </c>
      <c r="K36" t="s">
        <v>31</v>
      </c>
      <c r="M36" t="s">
        <v>230</v>
      </c>
      <c r="N36" t="s">
        <v>231</v>
      </c>
      <c r="S36" t="b">
        <v>1</v>
      </c>
      <c r="U36" s="2">
        <f>HYPERLINK("https://sbirkapp.gov.cz/detail/SPPBH4EBSMQEE26E", "https://sbirkapp.gov.cz/detail/SPPBH4EBSMQEE26E")</f>
        <v>0</v>
      </c>
      <c r="V36" t="s">
        <v>232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233</v>
      </c>
      <c r="F37" t="s">
        <v>28</v>
      </c>
      <c r="G37" t="s">
        <v>234</v>
      </c>
      <c r="H37" s="1">
        <v>44887</v>
      </c>
      <c r="I37" s="1">
        <v>44897.27148041487</v>
      </c>
      <c r="J37" t="s">
        <v>235</v>
      </c>
      <c r="K37" t="s">
        <v>31</v>
      </c>
      <c r="M37" t="s">
        <v>32</v>
      </c>
      <c r="N37" t="s">
        <v>33</v>
      </c>
      <c r="R37" t="s">
        <v>236</v>
      </c>
      <c r="S37" t="b">
        <v>0</v>
      </c>
      <c r="T37" s="1">
        <v>45383</v>
      </c>
      <c r="U37" s="2">
        <f>HYPERLINK("https://sbirkapp.gov.cz/detail/SPPNHK3FQ7ZG4DMM", "https://sbirkapp.gov.cz/detail/SPPNHK3FQ7ZG4DMM")</f>
        <v>0</v>
      </c>
      <c r="V37" t="s">
        <v>237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238</v>
      </c>
      <c r="F38" t="s">
        <v>41</v>
      </c>
      <c r="G38" t="s">
        <v>239</v>
      </c>
      <c r="H38" s="1">
        <v>44545</v>
      </c>
      <c r="I38" s="1">
        <v>44568.44295251883</v>
      </c>
      <c r="J38" t="s">
        <v>240</v>
      </c>
      <c r="K38" t="s">
        <v>31</v>
      </c>
      <c r="M38" t="s">
        <v>241</v>
      </c>
      <c r="N38" t="s">
        <v>242</v>
      </c>
      <c r="S38" t="b">
        <v>1</v>
      </c>
      <c r="U38" s="2">
        <f>HYPERLINK("https://sbirkapp.gov.cz/detail/SPPLZVRN2TTSSWLE", "https://sbirkapp.gov.cz/detail/SPPLZVRN2TTSSWLE")</f>
        <v>0</v>
      </c>
      <c r="V38" t="s">
        <v>243</v>
      </c>
      <c r="W3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2026-09-01T04:11:02Z</dcterms:created>
  <dcterms:modified xsi:type="dcterms:W3CDTF">2026-09-01T04:11:02Z</dcterms:modified>
</cp:coreProperties>
</file>