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<sst xmlns="http://schemas.openxmlformats.org/spreadsheetml/2006/main" count="824" uniqueCount="266">
  <si>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</si>
  <si>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</si>
  <si>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</si>
  <si>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</si>
  <si>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</si>
  <si>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</si>
  <si>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</si>
  <si>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</si>
  <si>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</si>
  <si>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</si>
  <si>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</si>
  <si>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</si>
  <si>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</si>
  <si>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</si>
  <si>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</si>
  <si>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</si>
  <si>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</si>
  <si>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</si>
  <si>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</si>
  <si>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</si>
  <si>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</si>
  <si>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</si>
  <si>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</si>
  <si>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Železná Ruda</t>
  </si>
  <si>
    <t>00256358</t>
  </si>
  <si>
    <t>u5cbaav</t>
  </si>
  <si>
    <t>Plzeňský kraj</t>
  </si>
  <si>
    <t>17/2025</t>
  </si>
  <si>
    <t>Obecně závazná vyhláška</t>
  </si>
  <si>
    <t>o místním poplatku z pobytu</t>
  </si>
  <si>
    <t>2026-01-01</t>
  </si>
  <si>
    <t>Běžný</t>
  </si>
  <si>
    <t>místní poplatek z pobytu</t>
  </si>
  <si>
    <t>zákon č. 565/1990 Sb., o místních poplatcích - § 14 - z pobytu</t>
  </si>
  <si>
    <t>2/2022: Obecně závazná vyhláška města Železná Ruda č. 1/2022 o místním poplatku z pobytu; 1/2023: o místním poplatku z pobytu</t>
  </si>
  <si>
    <t>1617782188</t>
  </si>
  <si>
    <t>16/2025</t>
  </si>
  <si>
    <t>Obecně závazná vyhláška města Železná Ruda o místním poplatku ze psů</t>
  </si>
  <si>
    <t>místní poplatek ze psů</t>
  </si>
  <si>
    <t>zákon č. 565/1990 Sb., o místních poplatcích - § 14 - ze psů</t>
  </si>
  <si>
    <t>2/2021: OBECNĚ ZÁVAZNÁ VYHLÁŠKA MĚSTA ŽELEZNÁ RUDA o místním poplatku ze psů; 2/2025: Obecně závazná vyhláška, kterou se mění obecně závazná vyhláška č. 2/2021,  o místním poplatku ze psů</t>
  </si>
  <si>
    <t>1617767143</t>
  </si>
  <si>
    <t>15/2025</t>
  </si>
  <si>
    <t>Obecně závazná vyhláška města Železná Ruda  o pohybu psů a jiného zvířectva na veřejných prostranstvích k zabezpečení místních záležitostí veřejného pořádku</t>
  </si>
  <si>
    <t>2025-12-17</t>
  </si>
  <si>
    <t>veřejný pořádek - chov a pohyb zvířat; pohyb psů; veřejný pořádek - jiné</t>
  </si>
  <si>
    <t>zákon č. 128/2000 Sb., o obcích - § 10 písm. a)  - chov a pohyb zvířat; zákon č. 246/1992 Sb., na ochranu zvířat proti týrání - § 24 odst. 2; zákon č. 128/2000 Sb., o obcích - § 10 písm. c) - jiné</t>
  </si>
  <si>
    <t>5/2025: Obecně závazná vyhláška o pohybu psů a jiného zvířectva na veřejných prostranstvích k zabezpečení místních záležitostí veřejného pořádku</t>
  </si>
  <si>
    <t>1614143277</t>
  </si>
  <si>
    <t>14/2025</t>
  </si>
  <si>
    <t>Obecně závazná vyhláška města Železná Ruda o regulaci zacházení s pyrotechnickými výrobky</t>
  </si>
  <si>
    <t>pyrotechnické výrobky</t>
  </si>
  <si>
    <t>zákon č. 206/2015 Sb., zákon o pyrotechnice - § 35c</t>
  </si>
  <si>
    <t>5/2023: Obecně závazná vyhláška k zabezpečení místních záležitostí veřejného pořádku na veřejných prostranstvích, kterou se reguluje užívání zábavní pyrotechniky; 7/2025: Obecně závazná vyhláška, kterou se mění obecně závazná vyhláška č. 5/2023, k zabezpečení místních záležitostí veřejného pořádku na veřejných prostranstvích – regulace zábavní pyrotechniky</t>
  </si>
  <si>
    <t>1614140794</t>
  </si>
  <si>
    <t>13/2025</t>
  </si>
  <si>
    <t>Obecně závazná vyhláška, kterou se zakazuje žebrání za účelem zabezpečení místních záležitostí veřejného pořádku na vymezených veřejných prostranství</t>
  </si>
  <si>
    <t>2025-07-23</t>
  </si>
  <si>
    <t>veřejný pořádek - žebrání</t>
  </si>
  <si>
    <t>zákon č. 128/2000 Sb., o obcích - § 10 písm. a) - žebrání</t>
  </si>
  <si>
    <t>1549399497</t>
  </si>
  <si>
    <t>12/2025</t>
  </si>
  <si>
    <t>VÝMAZ</t>
  </si>
  <si>
    <t>-</t>
  </si>
  <si>
    <t>1548635519</t>
  </si>
  <si>
    <t>11/2025</t>
  </si>
  <si>
    <t>Obecně závazná vyhláška o užívání plakátovacích ploch v majetku města</t>
  </si>
  <si>
    <t>2025-07-11</t>
  </si>
  <si>
    <t>veřejný pořádek - plakátování</t>
  </si>
  <si>
    <t>zákon č. 128/2000 Sb., o obcích - § 10 písm. c) - plakátování</t>
  </si>
  <si>
    <t>1544290964</t>
  </si>
  <si>
    <t>10/2025</t>
  </si>
  <si>
    <t>Obecně závazná vyhláška o regulaci provozování hazardních her</t>
  </si>
  <si>
    <t>hazardní hry</t>
  </si>
  <si>
    <t>zákon č. 186/2016 Sb., o hazardních hrách - § 12 odst. 1</t>
  </si>
  <si>
    <t>4/2015: OBECNĚ ZÁVAZNÁ VYHLÁŠKA MĚSTA ŽELEZNÁ RUDA o stanovení míst a času, ve kterých mohou být provozovány sázkové hry</t>
  </si>
  <si>
    <t>1544289424</t>
  </si>
  <si>
    <t>9/2025</t>
  </si>
  <si>
    <t>1544287016</t>
  </si>
  <si>
    <t>8/2025</t>
  </si>
  <si>
    <t>Obecně závazná vyhláška, kterou se vydává požární řád města</t>
  </si>
  <si>
    <t>požární ochrana - požární řád</t>
  </si>
  <si>
    <t>zákon č. 133/1985 Sb., o požární ochraně - § 29 odst. 1 písm. o) bod 1</t>
  </si>
  <si>
    <t>16/2011: OBECNĚ ZÁVAZNÁ VYHLÁŠKA MĚSTA ŽELEZNÁ RUDA Požární řád Města Železná Ruda</t>
  </si>
  <si>
    <t>1544284795</t>
  </si>
  <si>
    <t>7/2025</t>
  </si>
  <si>
    <t>Obecně závazná vyhláška, kterou se mění obecně závazná vyhláška č. 5/2023, k zabezpečení místních záležitostí veřejného pořádku na veřejných prostranstvích – regulace zábavní pyrotechniky</t>
  </si>
  <si>
    <t>veřejný pořádek - pyrotechnika</t>
  </si>
  <si>
    <t>zákon č. 128/2000 Sb., o obcích - § 10 písm. a) - pyrotechnika</t>
  </si>
  <si>
    <t>5/2023: Obecně závazná vyhláška k zabezpečení místních záležitostí veřejného pořádku na veřejných prostranstvích, kterou se reguluje užívání zábavní pyrotechniky</t>
  </si>
  <si>
    <t>14/2025: Obecně závazná vyhláška města Železná Ruda o regulaci zacházení s pyrotechnickými výrobky; 14/2025: Obecně závazná vyhláška města Železná Ruda o regulaci zacházení s pyrotechnickými výrobky; 14/2025: Obecně závazná vyhláška města Železná Ruda o regulaci zacházení s pyrotechnickými výrobky</t>
  </si>
  <si>
    <t>1544283170</t>
  </si>
  <si>
    <t>6/2025</t>
  </si>
  <si>
    <t>Obecně závazná vyhláška, kterou se mění obecně závazná vyhláška č. 2/2015,  o zákazu požívání alkoholu a jiných omamných a psychotropních látek na veřejném prostranství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</si>
  <si>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</si>
  <si>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</si>
  <si>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 xml:space="preserve">2/2015: OBECNĚ ZÁVAZNÁ VYHLÁŠKA MĚSTA ŽELEZNÁ RUDA č. 2/2015  o zákazu požívání alkoholu a jiných omamných a psychotropních látek na veřejném prostranství. </t>
  </si>
  <si>
    <t>1544281223</t>
  </si>
  <si>
    <t>5/2025</t>
  </si>
  <si>
    <t>Obecně závazná vyhláška o pohybu psů a jiného zvířectva na veřejných prostranstvích k zabezpečení místních záležitostí veřejného pořádku</t>
  </si>
  <si>
    <t>15/2025: Obecně závazná vyhláška města Železná Ruda  o pohybu psů a jiného zvířectva na veřejných prostranstvích k zabezpečení místních záležitostí veřejného pořádku; 15/2025: Obecně závazná vyhláška města Železná Ruda  o pohybu psů a jiného zvířectva na veřejných prostranstvích k zabezpečení místních záležitostí veřejného pořádku</t>
  </si>
  <si>
    <t>1544279736</t>
  </si>
  <si>
    <t>4/2025</t>
  </si>
  <si>
    <t>Obecně závazná vyhláška k zajištění udržování čistoty ulic a jiných veřejných prostranství k ochraně životního prostředí, zeleně v zástavbě a ostatní veřejné zeleně</t>
  </si>
  <si>
    <t>veřejný pořádek - jiné; veřejný pořádek - údržba a ochrana veřejné zeleně</t>
  </si>
  <si>
    <t>zákon č. 128/2000 Sb., o obcích - § 10 písm. c) - jiné; zákon č. 128/2000 Sb., o obcích - § 10 písm. c) - údržba a ochrana veřejné zeleně</t>
  </si>
  <si>
    <t>1544278706</t>
  </si>
  <si>
    <t>3/2025</t>
  </si>
  <si>
    <t>Obecně závazná vyhláška, kterou se zrušuje obecně závazná vyhláška o omezení  prodeje alkoholických nápojů a tabákových výrobků</t>
  </si>
  <si>
    <t>2025-07-09</t>
  </si>
  <si>
    <t>zrušovací</t>
  </si>
  <si>
    <t>ústavní zákon č. 1/1993 Sb., Ústava České republiky - čl. 104 odst. 3 - zrušovací OZV</t>
  </si>
  <si>
    <t>1/2002: OBECNĚ ZÁVAZNÁ VYHLÁŠKA MĚSTA ŽELEZNÁ RUDA o Omezení prodeje alkoholických a tabákových výrobků</t>
  </si>
  <si>
    <t>1542962668</t>
  </si>
  <si>
    <t>2/2025</t>
  </si>
  <si>
    <t>Obecně závazná vyhláška, kterou se mění obecně závazná vyhláška č. 2/2021,  o místním poplatku ze psů</t>
  </si>
  <si>
    <t>2025-07-08</t>
  </si>
  <si>
    <t>2/2021: OBECNĚ ZÁVAZNÁ VYHLÁŠKA MĚSTA ŽELEZNÁ RUDA o místním poplatku ze psů</t>
  </si>
  <si>
    <t>16/2025: Obecně závazná vyhláška města Železná Ruda o místním poplatku ze psů</t>
  </si>
  <si>
    <t>1542728182</t>
  </si>
  <si>
    <t>1/2025</t>
  </si>
  <si>
    <t>o stanovení koeficientů daně z nemovitých věcí</t>
  </si>
  <si>
    <t>daň z nemovitých věcí - místní koeficient; daň z nemovitých věcí - místní koeficient; daň z nemovitých věcí - koeficient u pozemků; daň z nemovitých věcí - koeficient u staveb a jednotek</t>
  </si>
  <si>
    <t>zákon č. 338/1992 Sb., o dani z nemovitých věcí - § 12 odst. 1 písm. a) bod 1; zákon č. 338/1992 Sb., o dani z nemovitých věcí - § 12 odst. 1 písm. a) bod 4; zákon č. 338/1992 Sb., o dani z nemovitých věcí - § 6 odst. 4; zákon č. 338/1992 Sb., o dani z nemovitých věcí - § 11 odst. 5</t>
  </si>
  <si>
    <t>17/2012: OBECNĚ ZÁVAZNÁ VYHLÁŠKA MĚSTA ŽELEZNÁ RUDA o stanovení koeficientu pro výpočet daně z nemovitosti</t>
  </si>
  <si>
    <t>1497819517</t>
  </si>
  <si>
    <t>109/2006</t>
  </si>
  <si>
    <t>Nařízení</t>
  </si>
  <si>
    <t>Nařízení obce  o požární ochraně při akcích, kterých se zúčastní větší množství osob</t>
  </si>
  <si>
    <t>2006-12-19</t>
  </si>
  <si>
    <t>Dle přechodného ustanovení</t>
  </si>
  <si>
    <t>požární ochrana - podmínky při akcích</t>
  </si>
  <si>
    <t>zákon č. 133/1985 Sb., o požární ochraně - § 29 odst. 1 písm. o) bod 2</t>
  </si>
  <si>
    <t>1453251836</t>
  </si>
  <si>
    <t>3/2010</t>
  </si>
  <si>
    <t>OBECNĚ ZÁVAZNÁ VYHLÁŠKA MĚSTA ŽELEZNÁ RUDA o zabezpečení místních záležitostí veřejného pořádku při nabízení a poskytování sexuálních služeb na veřejném prostranství území města Železná Ruda</t>
  </si>
  <si>
    <t>2010-02-26</t>
  </si>
  <si>
    <t>veřejný pořádek - prostituce</t>
  </si>
  <si>
    <t>zákon č. 128/2000 Sb., o obcích - § 10 písm. a) - prostituce</t>
  </si>
  <si>
    <t>1453242246</t>
  </si>
  <si>
    <t>1/2001</t>
  </si>
  <si>
    <t>N A Ř Í Z E N Í   M Ě S T A   Ž E L E Z N Á   R U D A, kterým se upravují podmínky dopravního režimu na území Města Železná Ruda</t>
  </si>
  <si>
    <t>2001-12-04</t>
  </si>
  <si>
    <t xml:space="preserve">pozemní komunikace - zákaz stání a odstavení ; pozemní komunikace - zpoplatnění stání a odstavení </t>
  </si>
  <si>
    <t xml:space="preserve">zákon č. 13/1997 Sb., o pozemních komunikacích - § 23 odst. 3 ; zákon č. 13/1997 Sb., o pozemních komunikacích - § 23 odst. 1 </t>
  </si>
  <si>
    <t>1451210662</t>
  </si>
  <si>
    <t>2/2014</t>
  </si>
  <si>
    <t>Zákaz pochůzkového a podomního prodeje</t>
  </si>
  <si>
    <t>2014-10-01</t>
  </si>
  <si>
    <t>regulace podomního a pochůzkového prodeje a nabízení služeb</t>
  </si>
  <si>
    <t xml:space="preserve">zákon č. 455/1991 Sb., živnostenský zákon - § 18 odst. 4 </t>
  </si>
  <si>
    <t>1451207349</t>
  </si>
  <si>
    <t>4/2012</t>
  </si>
  <si>
    <t>1447946310</t>
  </si>
  <si>
    <t>1447942511</t>
  </si>
  <si>
    <t>3/2012</t>
  </si>
  <si>
    <t>1447940110</t>
  </si>
  <si>
    <t>1/2012</t>
  </si>
  <si>
    <t>1447938533</t>
  </si>
  <si>
    <t>1/2002</t>
  </si>
  <si>
    <t>OBECNĚ ZÁVAZNÁ VYHLÁŠKA MĚSTA ŽELEZNÁ RUDA o Omezení prodeje alkoholických a tabákových výrobků</t>
  </si>
  <si>
    <t>2002-05-17</t>
  </si>
  <si>
    <t>alkohol - regulace alkoholu na akcích; veřejný pořádek - konzumace alkoholu</t>
  </si>
  <si>
    <t>zákon č. 65/2017 Sb., o ochraně zdraví před škodlivými účinky návykových látek - § 17 odst. 2 písm. b); zákon č. 128/2000 Sb., o obcích - § 10 písm. a) - konzumace alkoholu</t>
  </si>
  <si>
    <t>3/2025: Obecně závazná vyhláška, kterou se zrušuje obecně závazná vyhláška o omezení  prodeje alkoholických nápojů a tabákových výrobků; 3/2025: Obecně závazná vyhláška, kterou se zrušuje obecně závazná vyhláška o omezení  prodeje alkoholických nápojů a tabákových výrobků</t>
  </si>
  <si>
    <t>1447422125</t>
  </si>
  <si>
    <t>16/2011</t>
  </si>
  <si>
    <t>OBECNĚ ZÁVAZNÁ VYHLÁŠKA MĚSTA ŽELEZNÁ RUDA Požární řád Města Železná Ruda</t>
  </si>
  <si>
    <t>2011-12-22</t>
  </si>
  <si>
    <t>8/2025: Obecně závazná vyhláška, kterou se vydává požární řád města; 8/2025: Obecně závazná vyhláška, kterou se vydává požární řád města</t>
  </si>
  <si>
    <t>1447416952</t>
  </si>
  <si>
    <t>17/2012</t>
  </si>
  <si>
    <t>OBECNĚ ZÁVAZNÁ VYHLÁŠKA MĚSTA ŽELEZNÁ RUDA o stanovení koeficientu pro výpočet daně z nemovitosti</t>
  </si>
  <si>
    <t>2012-07-24</t>
  </si>
  <si>
    <t>daň z nemovitých věcí - místní koeficient; daň z nemovitých věcí - koeficient u pozemků; daň z nemovitých věcí - koeficient u staveb a jednotek; daň z nemovitých věcí - koeficient u staveb a jednotek</t>
  </si>
  <si>
    <t xml:space="preserve">zákon č. 338/1992 Sb., o dani z nemovitých věcí - § 12; zákon č. 338/1992 Sb., o dani z nemovitých věcí - § 6 odst. 4 písm. b); zákon č. 338/1992 Sb., o dani z nemovitých věcí - § 11 odst. 3 písm. a)  ; zákon č. 338/1992 Sb., o dani z nemovitých věcí - § 11 odst. 3 písm. b)  </t>
  </si>
  <si>
    <t>1/2025: o stanovení koeficientů daně z nemovitých věcí</t>
  </si>
  <si>
    <t>1447408235</t>
  </si>
  <si>
    <t>4/2015</t>
  </si>
  <si>
    <t>OBECNĚ ZÁVAZNÁ VYHLÁŠKA MĚSTA ŽELEZNÁ RUDA o stanovení míst a času, ve kterých mohou být provozovány sázkové hry</t>
  </si>
  <si>
    <t>2015-09-02</t>
  </si>
  <si>
    <t>10/2025: Obecně závazná vyhláška o regulaci provozování hazardních her</t>
  </si>
  <si>
    <t>1447406304</t>
  </si>
  <si>
    <t>2/2021</t>
  </si>
  <si>
    <t>OBECNĚ ZÁVAZNÁ VYHLÁŠKA MĚSTA ŽELEZNÁ RUDA o místním poplatku ze psů</t>
  </si>
  <si>
    <t>2021-03-16</t>
  </si>
  <si>
    <t>2/2025: Obecně závazná vyhláška, kterou se mění obecně závazná vyhláška č. 2/2021,  o místním poplatku ze psů; 2/2025: Obecně závazná vyhláška, kterou se mění obecně závazná vyhláška č. 2/2021,  o místním poplatku ze psů</t>
  </si>
  <si>
    <t>1447404334</t>
  </si>
  <si>
    <t>1/2020</t>
  </si>
  <si>
    <t>OBECNĚ ZÁVAZNÁ VYHLÁŠKA MĚSTA ŽELEZNÁ RUDA O vedení technické mapy</t>
  </si>
  <si>
    <t>2020-10-01</t>
  </si>
  <si>
    <t>jiná</t>
  </si>
  <si>
    <t xml:space="preserve">ústavní zákon č. 1/1993 Sb., Ústava České republiky - čl. 104 odst. 3 </t>
  </si>
  <si>
    <t>1447401503</t>
  </si>
  <si>
    <t>OBECNĚ ZÁVAZNÁ VYHLÁŠKA MĚSTA ŽELEZNÁ RUDA o Městské polici</t>
  </si>
  <si>
    <t>2001-07-11</t>
  </si>
  <si>
    <t>obecní policie</t>
  </si>
  <si>
    <t xml:space="preserve">zákon č. 553/1991 Sb., o obecní policii - § 1 odst. 1 </t>
  </si>
  <si>
    <t>1447397582</t>
  </si>
  <si>
    <t>2/2015</t>
  </si>
  <si>
    <t xml:space="preserve">OBECNĚ ZÁVAZNÁ VYHLÁŠKA MĚSTA ŽELEZNÁ RUDA č. 2/2015  o zákazu požívání alkoholu a jiných omamných a psychotropních látek na veřejném prostranství. </t>
  </si>
  <si>
    <t>2015-07-02</t>
  </si>
  <si>
    <t>6/2025: Obecně závazná vyhláška, kterou se mění obecně závazná vyhláška č. 2/2015,  o zákazu požívání alkoholu a jiných omamných a psychotropních látek na veřejném prostranství; 6/2025: Obecně závazná vyhláška, kterou se mění obecně závazná vyhláška č. 2/2015,  o zákazu požívání alkoholu a jiných omamných a psychotropních látek na veřejném prostranství</t>
  </si>
  <si>
    <t>1447392068</t>
  </si>
  <si>
    <t>2/2012</t>
  </si>
  <si>
    <t>1447385468</t>
  </si>
  <si>
    <t>9/2024</t>
  </si>
  <si>
    <t>1447377493</t>
  </si>
  <si>
    <t>8/2024</t>
  </si>
  <si>
    <t>1447296435</t>
  </si>
  <si>
    <t>7/2024</t>
  </si>
  <si>
    <t>1447282371</t>
  </si>
  <si>
    <t>6/2024</t>
  </si>
  <si>
    <t>1447280437</t>
  </si>
  <si>
    <t>5/2024</t>
  </si>
  <si>
    <t>1447278661</t>
  </si>
  <si>
    <t>4/2024</t>
  </si>
  <si>
    <t>1447233283</t>
  </si>
  <si>
    <t>3/2024</t>
  </si>
  <si>
    <t>1447223958</t>
  </si>
  <si>
    <t>2/2024</t>
  </si>
  <si>
    <t>1447214257</t>
  </si>
  <si>
    <t>1/2024</t>
  </si>
  <si>
    <t>1446581838</t>
  </si>
  <si>
    <t>5/2023</t>
  </si>
  <si>
    <t>Obecně závazná vyhláška k zabezpečení místních záležitostí veřejného pořádku na veřejných prostranstvích, kterou se reguluje užívání zábavní pyrotechniky</t>
  </si>
  <si>
    <t>2023-12-28</t>
  </si>
  <si>
    <t>7/2025: Obecně závazná vyhláška, kterou se mění obecně závazná vyhláška č. 5/2023, k zabezpečení místních záležitostí veřejného pořádku na veřejných prostranstvích – regulace zábavní pyrotechniky; 7/2025: Obecně závazná vyhláška, kterou se mění obecně závazná vyhláška č. 5/2023, k zabezpečení místních záležitostí veřejného pořádku na veřejných prostranstvích – regulace zábavní pyrotechniky</t>
  </si>
  <si>
    <t>14/2025: Obecně závazná vyhláška města Železná Ruda o regulaci zacházení s pyrotechnickými výrobky; 14/2025: Obecně závazná vyhláška města Železná Ruda o regulaci zacházení s pyrotechnickými výrobky</t>
  </si>
  <si>
    <t>1285302240</t>
  </si>
  <si>
    <t>4/2023</t>
  </si>
  <si>
    <t>Obecně závazná vyhláška o nočním klidu</t>
  </si>
  <si>
    <t>noční klid</t>
  </si>
  <si>
    <t>zákon č. 251/2016 Sb., o některých přestupcích - § 5 odst. 7</t>
  </si>
  <si>
    <t>1285298483</t>
  </si>
  <si>
    <t>3/2023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</si>
  <si>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</si>
  <si>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</si>
  <si>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</si>
  <si>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</si>
  <si>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1277334709</t>
  </si>
  <si>
    <t>2/2023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</si>
  <si>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</si>
  <si>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</si>
  <si>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</si>
  <si>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3/2022: Obecně závazná vyhláška č. 2/2022 o místním poplatku za obecní systém odpadového hospodářství</t>
  </si>
  <si>
    <t>1277314437</t>
  </si>
  <si>
    <t>1/2023</t>
  </si>
  <si>
    <t>2/2022: Obecně závazná vyhláška města Železná Ruda č. 1/2022 o místním poplatku z pobytu</t>
  </si>
  <si>
    <t>17/2025: o místním poplatku z pobytu</t>
  </si>
  <si>
    <t>1277286660</t>
  </si>
  <si>
    <t>3/2022</t>
  </si>
  <si>
    <t>Obecně závazná vyhláška č. 2/2022 o místním poplatku za obecní systém odpadového hospodářství</t>
  </si>
  <si>
    <t>2023-01-01</t>
  </si>
  <si>
    <t>2/2023: o místním poplatku za obecní systém odpadového hospodářství</t>
  </si>
  <si>
    <t>1117372689</t>
  </si>
  <si>
    <t>2/2022</t>
  </si>
  <si>
    <t>Obecně závazná vyhláška města Železná Ruda č. 1/2022 o místním poplatku z pobytu</t>
  </si>
  <si>
    <t>1/2023: o místním poplatku z pobytu</t>
  </si>
  <si>
    <t>1117309213</t>
  </si>
  <si>
    <t>1/2022</t>
  </si>
  <si>
    <t>Obecně závazná vyhláška Města Železná Ruda č.1/2022 o stanovení obecního systému odpadového hospodářství</t>
  </si>
  <si>
    <t>2022-04-09</t>
  </si>
  <si>
    <t>systém odpadového hospodářství</t>
  </si>
  <si>
    <t>zákon č. 541/2020 Sb., o odpadech - § 59 odst. 4</t>
  </si>
  <si>
    <t>1018940678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</si>
</sst>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0.7109375" customWidth="1"/>
    <col min="3" max="3" width="9.7109375" customWidth="1"/>
    <col min="4" max="4" width="15.7109375" customWidth="1"/>
    <col min="5" max="5" width="10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45987</v>
      </c>
      <c r="I2" s="1">
        <v>46000.49452842731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HYPERLINK("https://sbirkapp.gov.cz/detail/SPPPMYT23UMC62D6", "https://sbirkapp.gov.cz/detail/SPPPMYT23UMC62D6")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45987</v>
      </c>
      <c r="I3" s="1">
        <v>46000.48030445963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HYPERLINK("https://sbirkapp.gov.cz/detail/SPPJK3ZYH7G57RB6", "https://sbirkapp.gov.cz/detail/SPPJK3ZYH7G57RB6")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45987</v>
      </c>
      <c r="I4" s="1">
        <v>45993.51882623057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HYPERLINK("https://sbirkapp.gov.cz/detail/SPPIIYNZGNMR72YY", "https://sbirkapp.gov.cz/detail/SPPIIYNZGNMR72YY")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45987</v>
      </c>
      <c r="I5" s="1">
        <v>45993.5172434815</v>
      </c>
      <c r="J5" t="s">
        <v>44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HYPERLINK("https://sbirkapp.gov.cz/detail/SPPGFPI6PUR6COY6", "https://sbirkapp.gov.cz/detail/SPPGFPI6PUR6COY6")</f>
        <v>0</v>
      </c>
      <c r="V5" t="s">
        <v>54</v>
      </c>
      <c r="W5">
        <v>3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45819</v>
      </c>
      <c r="I6" s="1">
        <v>45846.54461653309</v>
      </c>
      <c r="J6" t="s">
        <v>57</v>
      </c>
      <c r="K6" t="s">
        <v>31</v>
      </c>
      <c r="M6" t="s">
        <v>58</v>
      </c>
      <c r="N6" t="s">
        <v>59</v>
      </c>
      <c r="S6" t="b">
        <v>1</v>
      </c>
      <c r="U6" s="2">
        <f>HYPERLINK("https://sbirkapp.gov.cz/detail/SPPWBDFJHK2HYHGW", "https://sbirkapp.gov.cz/detail/SPPWBDFJHK2HYHGW")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62</v>
      </c>
      <c r="G7" t="s">
        <v>63</v>
      </c>
      <c r="H7" t="s">
        <v>63</v>
      </c>
      <c r="I7" t="s">
        <v>63</v>
      </c>
      <c r="J7" t="s">
        <v>63</v>
      </c>
      <c r="K7" t="s">
        <v>63</v>
      </c>
      <c r="L7" t="s">
        <v>63</v>
      </c>
      <c r="M7" t="s">
        <v>63</v>
      </c>
      <c r="N7" t="s">
        <v>63</v>
      </c>
      <c r="O7" t="s">
        <v>63</v>
      </c>
      <c r="P7" t="s">
        <v>63</v>
      </c>
      <c r="Q7" t="s">
        <v>63</v>
      </c>
      <c r="R7" t="s">
        <v>63</v>
      </c>
      <c r="S7" t="s">
        <v>63</v>
      </c>
      <c r="T7" t="s">
        <v>63</v>
      </c>
      <c r="U7" t="s">
        <v>63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45819</v>
      </c>
      <c r="I8" s="1">
        <v>45834.38047456153</v>
      </c>
      <c r="J8" t="s">
        <v>67</v>
      </c>
      <c r="K8" t="s">
        <v>31</v>
      </c>
      <c r="M8" t="s">
        <v>68</v>
      </c>
      <c r="N8" t="s">
        <v>69</v>
      </c>
      <c r="S8" t="b">
        <v>1</v>
      </c>
      <c r="U8" s="2">
        <f>HYPERLINK("https://sbirkapp.gov.cz/detail/SPP26QPS53LJBSWG", "https://sbirkapp.gov.cz/detail/SPP26QPS53LJBSWG")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45819</v>
      </c>
      <c r="I9" s="1">
        <v>45834.37934699166</v>
      </c>
      <c r="J9" t="s">
        <v>67</v>
      </c>
      <c r="K9" t="s">
        <v>31</v>
      </c>
      <c r="M9" t="s">
        <v>73</v>
      </c>
      <c r="N9" t="s">
        <v>74</v>
      </c>
      <c r="P9" t="s">
        <v>75</v>
      </c>
      <c r="S9" t="b">
        <v>1</v>
      </c>
      <c r="U9" s="2">
        <f>HYPERLINK("https://sbirkapp.gov.cz/detail/SPPZ523IJXX4VFBO", "https://sbirkapp.gov.cz/detail/SPPZ523IJXX4VFBO")</f>
        <v>0</v>
      </c>
      <c r="V9" t="s">
        <v>76</v>
      </c>
      <c r="W9">
        <v>3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62</v>
      </c>
      <c r="G10" t="s">
        <v>63</v>
      </c>
      <c r="H10" t="s">
        <v>63</v>
      </c>
      <c r="I10" t="s">
        <v>63</v>
      </c>
      <c r="J10" t="s">
        <v>63</v>
      </c>
      <c r="K10" t="s">
        <v>63</v>
      </c>
      <c r="L10" t="s">
        <v>63</v>
      </c>
      <c r="M10" t="s">
        <v>63</v>
      </c>
      <c r="N10" t="s">
        <v>63</v>
      </c>
      <c r="O10" t="s">
        <v>63</v>
      </c>
      <c r="P10" t="s">
        <v>63</v>
      </c>
      <c r="Q10" t="s">
        <v>63</v>
      </c>
      <c r="R10" t="s">
        <v>63</v>
      </c>
      <c r="S10" t="s">
        <v>63</v>
      </c>
      <c r="T10" t="s">
        <v>63</v>
      </c>
      <c r="U10" t="s">
        <v>63</v>
      </c>
      <c r="V10" t="s">
        <v>78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79</v>
      </c>
      <c r="F11" t="s">
        <v>28</v>
      </c>
      <c r="G11" t="s">
        <v>80</v>
      </c>
      <c r="H11" s="1">
        <v>45819</v>
      </c>
      <c r="I11" s="1">
        <v>45834.37566798354</v>
      </c>
      <c r="J11" t="s">
        <v>67</v>
      </c>
      <c r="K11" t="s">
        <v>31</v>
      </c>
      <c r="M11" t="s">
        <v>81</v>
      </c>
      <c r="N11" t="s">
        <v>82</v>
      </c>
      <c r="P11" t="s">
        <v>83</v>
      </c>
      <c r="S11" t="b">
        <v>1</v>
      </c>
      <c r="U11" s="2">
        <f>HYPERLINK("https://sbirkapp.gov.cz/detail/SPPQ2LP5IUAUWB72", "https://sbirkapp.gov.cz/detail/SPPQ2LP5IUAUWB72")</f>
        <v>0</v>
      </c>
      <c r="V11" t="s">
        <v>84</v>
      </c>
      <c r="W11">
        <v>3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85</v>
      </c>
      <c r="F12" t="s">
        <v>28</v>
      </c>
      <c r="G12" t="s">
        <v>86</v>
      </c>
      <c r="H12" s="1">
        <v>45819</v>
      </c>
      <c r="I12" s="1">
        <v>45834.37453625701</v>
      </c>
      <c r="J12" t="s">
        <v>67</v>
      </c>
      <c r="K12" t="s">
        <v>31</v>
      </c>
      <c r="M12" t="s">
        <v>87</v>
      </c>
      <c r="N12" t="s">
        <v>88</v>
      </c>
      <c r="O12" t="s">
        <v>89</v>
      </c>
      <c r="R12" t="s">
        <v>90</v>
      </c>
      <c r="S12" t="b">
        <v>0</v>
      </c>
      <c r="T12" s="1">
        <v>46008</v>
      </c>
      <c r="U12" s="2">
        <f>HYPERLINK("https://sbirkapp.gov.cz/detail/SPP4ZCIHZW6757Q4", "https://sbirkapp.gov.cz/detail/SPP4ZCIHZW6757Q4")</f>
        <v>0</v>
      </c>
      <c r="V12" t="s">
        <v>91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92</v>
      </c>
      <c r="F13" t="s">
        <v>28</v>
      </c>
      <c r="G13" t="s">
        <v>93</v>
      </c>
      <c r="H13" s="1">
        <v>45819</v>
      </c>
      <c r="I13" s="1">
        <v>45834.37243322762</v>
      </c>
      <c r="J13" t="s">
        <v>67</v>
      </c>
      <c r="K13" t="s">
        <v>31</v>
      </c>
      <c r="M13" t="s">
        <v>94</v>
      </c>
      <c r="N13" t="s">
        <v>95</v>
      </c>
      <c r="O13" t="s">
        <v>96</v>
      </c>
      <c r="S13" t="b">
        <v>1</v>
      </c>
      <c r="U13" s="2">
        <f>HYPERLINK("https://sbirkapp.gov.cz/detail/SPPJFHP77KHXWBDU", "https://sbirkapp.gov.cz/detail/SPPJFHP77KHXWBDU")</f>
        <v>0</v>
      </c>
      <c r="V13" t="s">
        <v>97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98</v>
      </c>
      <c r="F14" t="s">
        <v>28</v>
      </c>
      <c r="G14" t="s">
        <v>99</v>
      </c>
      <c r="H14" s="1">
        <v>45819</v>
      </c>
      <c r="I14" s="1">
        <v>45834.37085467539</v>
      </c>
      <c r="J14" t="s">
        <v>67</v>
      </c>
      <c r="K14" t="s">
        <v>31</v>
      </c>
      <c r="M14" t="s">
        <v>45</v>
      </c>
      <c r="N14" t="s">
        <v>46</v>
      </c>
      <c r="R14" t="s">
        <v>100</v>
      </c>
      <c r="S14" t="b">
        <v>0</v>
      </c>
      <c r="T14" s="1">
        <v>46008</v>
      </c>
      <c r="U14" s="2">
        <f>HYPERLINK("https://sbirkapp.gov.cz/detail/SPPYUNYGYH6R32SM", "https://sbirkapp.gov.cz/detail/SPPYUNYGYH6R32SM")</f>
        <v>0</v>
      </c>
      <c r="V14" t="s">
        <v>101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102</v>
      </c>
      <c r="F15" t="s">
        <v>28</v>
      </c>
      <c r="G15" t="s">
        <v>103</v>
      </c>
      <c r="H15" s="1">
        <v>45819</v>
      </c>
      <c r="I15" s="1">
        <v>45834.36873504658</v>
      </c>
      <c r="J15" t="s">
        <v>67</v>
      </c>
      <c r="K15" t="s">
        <v>31</v>
      </c>
      <c r="M15" t="s">
        <v>104</v>
      </c>
      <c r="N15" t="s">
        <v>105</v>
      </c>
      <c r="S15" t="b">
        <v>1</v>
      </c>
      <c r="U15" s="2">
        <f>HYPERLINK("https://sbirkapp.gov.cz/detail/SPP4JJ5USRPZBP7U", "https://sbirkapp.gov.cz/detail/SPP4JJ5USRPZBP7U")</f>
        <v>0</v>
      </c>
      <c r="V15" t="s">
        <v>106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107</v>
      </c>
      <c r="F16" t="s">
        <v>28</v>
      </c>
      <c r="G16" t="s">
        <v>108</v>
      </c>
      <c r="H16" s="1">
        <v>45819</v>
      </c>
      <c r="I16" s="1">
        <v>45832.32731373225</v>
      </c>
      <c r="J16" t="s">
        <v>109</v>
      </c>
      <c r="K16" t="s">
        <v>31</v>
      </c>
      <c r="M16" t="s">
        <v>110</v>
      </c>
      <c r="N16" t="s">
        <v>111</v>
      </c>
      <c r="P16" t="s">
        <v>112</v>
      </c>
      <c r="S16" t="b">
        <v>1</v>
      </c>
      <c r="U16" s="2">
        <f>HYPERLINK("https://sbirkapp.gov.cz/detail/SPPHIHJ2K7D7YC4O", "https://sbirkapp.gov.cz/detail/SPPHIHJ2K7D7YC4O")</f>
        <v>0</v>
      </c>
      <c r="V16" t="s">
        <v>113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114</v>
      </c>
      <c r="F17" t="s">
        <v>28</v>
      </c>
      <c r="G17" t="s">
        <v>115</v>
      </c>
      <c r="H17" s="1">
        <v>45819</v>
      </c>
      <c r="I17" s="1">
        <v>45831.69462578265</v>
      </c>
      <c r="J17" t="s">
        <v>116</v>
      </c>
      <c r="K17" t="s">
        <v>31</v>
      </c>
      <c r="M17" t="s">
        <v>38</v>
      </c>
      <c r="N17" t="s">
        <v>39</v>
      </c>
      <c r="O17" t="s">
        <v>117</v>
      </c>
      <c r="R17" t="s">
        <v>118</v>
      </c>
      <c r="S17" t="b">
        <v>0</v>
      </c>
      <c r="T17" s="1">
        <v>46023</v>
      </c>
      <c r="U17" s="2">
        <f>HYPERLINK("https://sbirkapp.gov.cz/detail/SPPJBKPMQ2TZO7UA", "https://sbirkapp.gov.cz/detail/SPPJBKPMQ2TZO7UA")</f>
        <v>0</v>
      </c>
      <c r="V17" t="s">
        <v>119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120</v>
      </c>
      <c r="F18" t="s">
        <v>28</v>
      </c>
      <c r="G18" t="s">
        <v>121</v>
      </c>
      <c r="H18" s="1">
        <v>45735</v>
      </c>
      <c r="I18" s="1">
        <v>45737.34653408789</v>
      </c>
      <c r="J18" t="s">
        <v>30</v>
      </c>
      <c r="K18" t="s">
        <v>31</v>
      </c>
      <c r="M18" t="s">
        <v>122</v>
      </c>
      <c r="N18" t="s">
        <v>123</v>
      </c>
      <c r="P18" t="s">
        <v>124</v>
      </c>
      <c r="S18" t="b">
        <v>1</v>
      </c>
      <c r="U18" s="2">
        <f>HYPERLINK("https://sbirkapp.gov.cz/detail/SPPC53RDGBKRFIC6", "https://sbirkapp.gov.cz/detail/SPPC53RDGBKRFIC6")</f>
        <v>0</v>
      </c>
      <c r="V18" t="s">
        <v>125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126</v>
      </c>
      <c r="F19" t="s">
        <v>127</v>
      </c>
      <c r="G19" t="s">
        <v>128</v>
      </c>
      <c r="H19" s="1">
        <v>39055</v>
      </c>
      <c r="I19" s="1">
        <v>45642.65956696599</v>
      </c>
      <c r="J19" t="s">
        <v>129</v>
      </c>
      <c r="K19" t="s">
        <v>130</v>
      </c>
      <c r="L19" s="1">
        <v>39055</v>
      </c>
      <c r="M19" t="s">
        <v>131</v>
      </c>
      <c r="N19" t="s">
        <v>132</v>
      </c>
      <c r="S19" t="b">
        <v>1</v>
      </c>
      <c r="U19" s="2">
        <f>HYPERLINK("https://sbirkapp.gov.cz/detail/SPPYMONLLHMAF6LE", "https://sbirkapp.gov.cz/detail/SPPYMONLLHMAF6LE")</f>
        <v>0</v>
      </c>
      <c r="V19" t="s">
        <v>133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134</v>
      </c>
      <c r="F20" t="s">
        <v>28</v>
      </c>
      <c r="G20" t="s">
        <v>135</v>
      </c>
      <c r="H20" s="1">
        <v>40219</v>
      </c>
      <c r="I20" s="1">
        <v>45642.65192986403</v>
      </c>
      <c r="J20" t="s">
        <v>136</v>
      </c>
      <c r="K20" t="s">
        <v>130</v>
      </c>
      <c r="L20" s="1">
        <v>40220</v>
      </c>
      <c r="M20" t="s">
        <v>137</v>
      </c>
      <c r="N20" t="s">
        <v>138</v>
      </c>
      <c r="S20" t="b">
        <v>1</v>
      </c>
      <c r="U20" s="2">
        <f>HYPERLINK("https://sbirkapp.gov.cz/detail/SPPKJHOS4M5HP6WE", "https://sbirkapp.gov.cz/detail/SPPKJHOS4M5HP6WE")</f>
        <v>0</v>
      </c>
      <c r="V20" t="s">
        <v>139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140</v>
      </c>
      <c r="F21" t="s">
        <v>127</v>
      </c>
      <c r="G21" t="s">
        <v>141</v>
      </c>
      <c r="H21" s="1">
        <v>37214</v>
      </c>
      <c r="I21" s="1">
        <v>45637.45410704081</v>
      </c>
      <c r="J21" t="s">
        <v>142</v>
      </c>
      <c r="K21" t="s">
        <v>130</v>
      </c>
      <c r="L21" s="1">
        <v>37214</v>
      </c>
      <c r="M21" t="s">
        <v>143</v>
      </c>
      <c r="N21" t="s">
        <v>144</v>
      </c>
      <c r="S21" t="b">
        <v>1</v>
      </c>
      <c r="U21" s="2">
        <f>HYPERLINK("https://sbirkapp.gov.cz/detail/SPPUKYJGRYFZXQJ6", "https://sbirkapp.gov.cz/detail/SPPUKYJGRYFZXQJ6")</f>
        <v>0</v>
      </c>
      <c r="V21" t="s">
        <v>145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146</v>
      </c>
      <c r="F22" t="s">
        <v>127</v>
      </c>
      <c r="G22" t="s">
        <v>147</v>
      </c>
      <c r="H22" s="1">
        <v>41876</v>
      </c>
      <c r="I22" s="1">
        <v>45637.450451504</v>
      </c>
      <c r="J22" t="s">
        <v>148</v>
      </c>
      <c r="K22" t="s">
        <v>130</v>
      </c>
      <c r="L22" s="1">
        <v>41876</v>
      </c>
      <c r="M22" t="s">
        <v>149</v>
      </c>
      <c r="N22" t="s">
        <v>150</v>
      </c>
      <c r="S22" t="b">
        <v>1</v>
      </c>
      <c r="U22" s="2">
        <f>HYPERLINK("https://sbirkapp.gov.cz/detail/SPPSL4HXECSQZ5IY", "https://sbirkapp.gov.cz/detail/SPPSL4HXECSQZ5IY")</f>
        <v>0</v>
      </c>
      <c r="V22" t="s">
        <v>151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152</v>
      </c>
      <c r="F23" t="s">
        <v>62</v>
      </c>
      <c r="G23" t="s">
        <v>63</v>
      </c>
      <c r="H23" t="s">
        <v>63</v>
      </c>
      <c r="I23" t="s">
        <v>63</v>
      </c>
      <c r="J23" t="s">
        <v>63</v>
      </c>
      <c r="K23" t="s">
        <v>63</v>
      </c>
      <c r="L23" t="s">
        <v>63</v>
      </c>
      <c r="M23" t="s">
        <v>63</v>
      </c>
      <c r="N23" t="s">
        <v>63</v>
      </c>
      <c r="O23" t="s">
        <v>63</v>
      </c>
      <c r="P23" t="s">
        <v>63</v>
      </c>
      <c r="Q23" t="s">
        <v>63</v>
      </c>
      <c r="R23" t="s">
        <v>63</v>
      </c>
      <c r="S23" t="s">
        <v>63</v>
      </c>
      <c r="T23" t="s">
        <v>63</v>
      </c>
      <c r="U23" t="s">
        <v>63</v>
      </c>
      <c r="V23" t="s">
        <v>153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152</v>
      </c>
      <c r="F24" t="s">
        <v>62</v>
      </c>
      <c r="G24" t="s">
        <v>63</v>
      </c>
      <c r="H24" t="s">
        <v>63</v>
      </c>
      <c r="I24" t="s">
        <v>63</v>
      </c>
      <c r="J24" t="s">
        <v>63</v>
      </c>
      <c r="K24" t="s">
        <v>63</v>
      </c>
      <c r="L24" t="s">
        <v>63</v>
      </c>
      <c r="M24" t="s">
        <v>63</v>
      </c>
      <c r="N24" t="s">
        <v>63</v>
      </c>
      <c r="O24" t="s">
        <v>63</v>
      </c>
      <c r="P24" t="s">
        <v>63</v>
      </c>
      <c r="Q24" t="s">
        <v>63</v>
      </c>
      <c r="R24" t="s">
        <v>63</v>
      </c>
      <c r="S24" t="s">
        <v>63</v>
      </c>
      <c r="T24" t="s">
        <v>63</v>
      </c>
      <c r="U24" t="s">
        <v>63</v>
      </c>
      <c r="V24" t="s">
        <v>154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155</v>
      </c>
      <c r="F25" t="s">
        <v>62</v>
      </c>
      <c r="G25" t="s">
        <v>63</v>
      </c>
      <c r="H25" t="s">
        <v>63</v>
      </c>
      <c r="I25" t="s">
        <v>63</v>
      </c>
      <c r="J25" t="s">
        <v>63</v>
      </c>
      <c r="K25" t="s">
        <v>63</v>
      </c>
      <c r="L25" t="s">
        <v>63</v>
      </c>
      <c r="M25" t="s">
        <v>63</v>
      </c>
      <c r="N25" t="s">
        <v>63</v>
      </c>
      <c r="O25" t="s">
        <v>63</v>
      </c>
      <c r="P25" t="s">
        <v>63</v>
      </c>
      <c r="Q25" t="s">
        <v>63</v>
      </c>
      <c r="R25" t="s">
        <v>63</v>
      </c>
      <c r="S25" t="s">
        <v>63</v>
      </c>
      <c r="T25" t="s">
        <v>63</v>
      </c>
      <c r="U25" t="s">
        <v>63</v>
      </c>
      <c r="V25" t="s">
        <v>156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157</v>
      </c>
      <c r="F26" t="s">
        <v>62</v>
      </c>
      <c r="G26" t="s">
        <v>63</v>
      </c>
      <c r="H26" t="s">
        <v>63</v>
      </c>
      <c r="I26" t="s">
        <v>63</v>
      </c>
      <c r="J26" t="s">
        <v>63</v>
      </c>
      <c r="K26" t="s">
        <v>63</v>
      </c>
      <c r="L26" t="s">
        <v>63</v>
      </c>
      <c r="M26" t="s">
        <v>63</v>
      </c>
      <c r="N26" t="s">
        <v>63</v>
      </c>
      <c r="O26" t="s">
        <v>63</v>
      </c>
      <c r="P26" t="s">
        <v>63</v>
      </c>
      <c r="Q26" t="s">
        <v>63</v>
      </c>
      <c r="R26" t="s">
        <v>63</v>
      </c>
      <c r="S26" t="s">
        <v>63</v>
      </c>
      <c r="T26" t="s">
        <v>63</v>
      </c>
      <c r="U26" t="s">
        <v>63</v>
      </c>
      <c r="V26" t="s">
        <v>158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159</v>
      </c>
      <c r="F27" t="s">
        <v>28</v>
      </c>
      <c r="G27" t="s">
        <v>160</v>
      </c>
      <c r="H27" s="1">
        <v>37378</v>
      </c>
      <c r="I27" s="1">
        <v>45629.58455187928</v>
      </c>
      <c r="J27" t="s">
        <v>161</v>
      </c>
      <c r="K27" t="s">
        <v>130</v>
      </c>
      <c r="L27" s="1">
        <v>37378</v>
      </c>
      <c r="M27" t="s">
        <v>162</v>
      </c>
      <c r="N27" t="s">
        <v>163</v>
      </c>
      <c r="R27" t="s">
        <v>164</v>
      </c>
      <c r="S27" t="b">
        <v>0</v>
      </c>
      <c r="T27" s="1">
        <v>45847</v>
      </c>
      <c r="U27" s="2">
        <f>HYPERLINK("https://sbirkapp.gov.cz/detail/SPPSN3OGXSUWVTFG", "https://sbirkapp.gov.cz/detail/SPPSN3OGXSUWVTFG")</f>
        <v>0</v>
      </c>
      <c r="V27" t="s">
        <v>165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166</v>
      </c>
      <c r="F28" t="s">
        <v>28</v>
      </c>
      <c r="G28" t="s">
        <v>167</v>
      </c>
      <c r="H28" s="1">
        <v>40884</v>
      </c>
      <c r="I28" s="1">
        <v>45629.58173596896</v>
      </c>
      <c r="J28" t="s">
        <v>168</v>
      </c>
      <c r="K28" t="s">
        <v>130</v>
      </c>
      <c r="L28" s="1">
        <v>40884</v>
      </c>
      <c r="M28" t="s">
        <v>81</v>
      </c>
      <c r="N28" t="s">
        <v>82</v>
      </c>
      <c r="R28" t="s">
        <v>169</v>
      </c>
      <c r="S28" t="b">
        <v>0</v>
      </c>
      <c r="T28" s="1">
        <v>45849</v>
      </c>
      <c r="U28" s="2">
        <f>HYPERLINK("https://sbirkapp.gov.cz/detail/SPPPODTV3XHI62FO", "https://sbirkapp.gov.cz/detail/SPPPODTV3XHI62FO")</f>
        <v>0</v>
      </c>
      <c r="V28" t="s">
        <v>170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171</v>
      </c>
      <c r="F29" t="s">
        <v>28</v>
      </c>
      <c r="G29" t="s">
        <v>172</v>
      </c>
      <c r="H29" s="1">
        <v>41085</v>
      </c>
      <c r="I29" s="1">
        <v>45629.57381047762</v>
      </c>
      <c r="J29" t="s">
        <v>173</v>
      </c>
      <c r="K29" t="s">
        <v>130</v>
      </c>
      <c r="L29" s="1">
        <v>41099</v>
      </c>
      <c r="M29" t="s">
        <v>174</v>
      </c>
      <c r="N29" t="s">
        <v>175</v>
      </c>
      <c r="R29" t="s">
        <v>176</v>
      </c>
      <c r="S29" t="b">
        <v>0</v>
      </c>
      <c r="T29" s="1">
        <v>46023</v>
      </c>
      <c r="U29" s="2">
        <f>HYPERLINK("https://sbirkapp.gov.cz/detail/SPPGI3USNYZKL3ZK", "https://sbirkapp.gov.cz/detail/SPPGI3USNYZKL3ZK")</f>
        <v>0</v>
      </c>
      <c r="V29" t="s">
        <v>177</v>
      </c>
      <c r="W29">
        <v>2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178</v>
      </c>
      <c r="F30" t="s">
        <v>28</v>
      </c>
      <c r="G30" t="s">
        <v>179</v>
      </c>
      <c r="H30" s="1">
        <v>42233</v>
      </c>
      <c r="I30" s="1">
        <v>45629.57115724606</v>
      </c>
      <c r="J30" t="s">
        <v>180</v>
      </c>
      <c r="K30" t="s">
        <v>130</v>
      </c>
      <c r="L30" s="1">
        <v>42234</v>
      </c>
      <c r="M30" t="s">
        <v>73</v>
      </c>
      <c r="N30" t="s">
        <v>74</v>
      </c>
      <c r="R30" t="s">
        <v>181</v>
      </c>
      <c r="S30" t="b">
        <v>0</v>
      </c>
      <c r="T30" s="1">
        <v>45849</v>
      </c>
      <c r="U30" s="2">
        <f>HYPERLINK("https://sbirkapp.gov.cz/detail/SPPX6M6VCIX6D7AA", "https://sbirkapp.gov.cz/detail/SPPX6M6VCIX6D7AA")</f>
        <v>0</v>
      </c>
      <c r="V30" t="s">
        <v>182</v>
      </c>
      <c r="W30">
        <v>2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183</v>
      </c>
      <c r="F31" t="s">
        <v>28</v>
      </c>
      <c r="G31" t="s">
        <v>184</v>
      </c>
      <c r="H31" s="1">
        <v>44251</v>
      </c>
      <c r="I31" s="1">
        <v>45629.56908205933</v>
      </c>
      <c r="J31" t="s">
        <v>185</v>
      </c>
      <c r="K31" t="s">
        <v>130</v>
      </c>
      <c r="L31" s="1">
        <v>44256</v>
      </c>
      <c r="M31" t="s">
        <v>38</v>
      </c>
      <c r="N31" t="s">
        <v>39</v>
      </c>
      <c r="Q31" t="s">
        <v>186</v>
      </c>
      <c r="R31" t="s">
        <v>118</v>
      </c>
      <c r="S31" t="b">
        <v>0</v>
      </c>
      <c r="T31" s="1">
        <v>46023</v>
      </c>
      <c r="U31" s="2">
        <f>HYPERLINK("https://sbirkapp.gov.cz/detail/SPPT2WJJPH7HYMUI", "https://sbirkapp.gov.cz/detail/SPPT2WJJPH7HYMUI")</f>
        <v>0</v>
      </c>
      <c r="V31" t="s">
        <v>187</v>
      </c>
      <c r="W31">
        <v>2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188</v>
      </c>
      <c r="F32" t="s">
        <v>28</v>
      </c>
      <c r="G32" t="s">
        <v>189</v>
      </c>
      <c r="H32" s="1">
        <v>44090</v>
      </c>
      <c r="I32" s="1">
        <v>45629.56622779222</v>
      </c>
      <c r="J32" t="s">
        <v>190</v>
      </c>
      <c r="K32" t="s">
        <v>130</v>
      </c>
      <c r="L32" s="1">
        <v>44090</v>
      </c>
      <c r="M32" t="s">
        <v>191</v>
      </c>
      <c r="N32" t="s">
        <v>192</v>
      </c>
      <c r="S32" t="b">
        <v>1</v>
      </c>
      <c r="U32" s="2">
        <f>HYPERLINK("https://sbirkapp.gov.cz/detail/SPP3X57TX3EYONFS", "https://sbirkapp.gov.cz/detail/SPP3X57TX3EYONFS")</f>
        <v>0</v>
      </c>
      <c r="V32" t="s">
        <v>193</v>
      </c>
      <c r="W32">
        <v>2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140</v>
      </c>
      <c r="F33" t="s">
        <v>28</v>
      </c>
      <c r="G33" t="s">
        <v>194</v>
      </c>
      <c r="H33" s="1">
        <v>37068</v>
      </c>
      <c r="I33" s="1">
        <v>45629.5642307089</v>
      </c>
      <c r="J33" t="s">
        <v>195</v>
      </c>
      <c r="K33" t="s">
        <v>130</v>
      </c>
      <c r="L33" s="1">
        <v>37068</v>
      </c>
      <c r="M33" t="s">
        <v>196</v>
      </c>
      <c r="N33" t="s">
        <v>197</v>
      </c>
      <c r="S33" t="b">
        <v>1</v>
      </c>
      <c r="U33" s="2">
        <f>HYPERLINK("https://sbirkapp.gov.cz/detail/SPPY6QOM6QVSLPO6", "https://sbirkapp.gov.cz/detail/SPPY6QOM6QVSLPO6")</f>
        <v>0</v>
      </c>
      <c r="V33" t="s">
        <v>198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199</v>
      </c>
      <c r="F34" t="s">
        <v>28</v>
      </c>
      <c r="G34" t="s">
        <v>200</v>
      </c>
      <c r="H34" s="1">
        <v>42172</v>
      </c>
      <c r="I34" s="1">
        <v>45629.55750244825</v>
      </c>
      <c r="J34" t="s">
        <v>201</v>
      </c>
      <c r="K34" t="s">
        <v>130</v>
      </c>
      <c r="L34" s="1">
        <v>42172</v>
      </c>
      <c r="M34" t="s">
        <v>162</v>
      </c>
      <c r="N34" t="s">
        <v>163</v>
      </c>
      <c r="Q34" t="s">
        <v>202</v>
      </c>
      <c r="S34" t="b">
        <v>1</v>
      </c>
      <c r="U34" s="2">
        <f>HYPERLINK("https://sbirkapp.gov.cz/detail/SPPT3EYL7OVWJ5AC", "https://sbirkapp.gov.cz/detail/SPPT3EYL7OVWJ5AC")</f>
        <v>0</v>
      </c>
      <c r="V34" t="s">
        <v>203</v>
      </c>
      <c r="W34">
        <v>2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204</v>
      </c>
      <c r="F35" t="s">
        <v>62</v>
      </c>
      <c r="G35" t="s">
        <v>63</v>
      </c>
      <c r="H35" t="s">
        <v>63</v>
      </c>
      <c r="I35" t="s">
        <v>63</v>
      </c>
      <c r="J35" t="s">
        <v>63</v>
      </c>
      <c r="K35" t="s">
        <v>63</v>
      </c>
      <c r="L35" t="s">
        <v>63</v>
      </c>
      <c r="M35" t="s">
        <v>63</v>
      </c>
      <c r="N35" t="s">
        <v>63</v>
      </c>
      <c r="O35" t="s">
        <v>63</v>
      </c>
      <c r="P35" t="s">
        <v>63</v>
      </c>
      <c r="Q35" t="s">
        <v>63</v>
      </c>
      <c r="R35" t="s">
        <v>63</v>
      </c>
      <c r="S35" t="s">
        <v>63</v>
      </c>
      <c r="T35" t="s">
        <v>63</v>
      </c>
      <c r="U35" t="s">
        <v>63</v>
      </c>
      <c r="V35" t="s">
        <v>205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206</v>
      </c>
      <c r="F36" t="s">
        <v>62</v>
      </c>
      <c r="G36" t="s">
        <v>63</v>
      </c>
      <c r="H36" t="s">
        <v>63</v>
      </c>
      <c r="I36" t="s">
        <v>63</v>
      </c>
      <c r="J36" t="s">
        <v>63</v>
      </c>
      <c r="K36" t="s">
        <v>63</v>
      </c>
      <c r="L36" t="s">
        <v>63</v>
      </c>
      <c r="M36" t="s">
        <v>63</v>
      </c>
      <c r="N36" t="s">
        <v>63</v>
      </c>
      <c r="O36" t="s">
        <v>63</v>
      </c>
      <c r="P36" t="s">
        <v>63</v>
      </c>
      <c r="Q36" t="s">
        <v>63</v>
      </c>
      <c r="R36" t="s">
        <v>63</v>
      </c>
      <c r="S36" t="s">
        <v>63</v>
      </c>
      <c r="T36" t="s">
        <v>63</v>
      </c>
      <c r="U36" t="s">
        <v>63</v>
      </c>
      <c r="V36" t="s">
        <v>207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208</v>
      </c>
      <c r="F37" t="s">
        <v>62</v>
      </c>
      <c r="G37" t="s">
        <v>63</v>
      </c>
      <c r="H37" t="s">
        <v>63</v>
      </c>
      <c r="I37" t="s">
        <v>63</v>
      </c>
      <c r="J37" t="s">
        <v>63</v>
      </c>
      <c r="K37" t="s">
        <v>63</v>
      </c>
      <c r="L37" t="s">
        <v>63</v>
      </c>
      <c r="M37" t="s">
        <v>63</v>
      </c>
      <c r="N37" t="s">
        <v>63</v>
      </c>
      <c r="O37" t="s">
        <v>63</v>
      </c>
      <c r="P37" t="s">
        <v>63</v>
      </c>
      <c r="Q37" t="s">
        <v>63</v>
      </c>
      <c r="R37" t="s">
        <v>63</v>
      </c>
      <c r="S37" t="s">
        <v>63</v>
      </c>
      <c r="T37" t="s">
        <v>63</v>
      </c>
      <c r="U37" t="s">
        <v>63</v>
      </c>
      <c r="V37" t="s">
        <v>209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210</v>
      </c>
      <c r="F38" t="s">
        <v>62</v>
      </c>
      <c r="G38" t="s">
        <v>63</v>
      </c>
      <c r="H38" t="s">
        <v>63</v>
      </c>
      <c r="I38" t="s">
        <v>63</v>
      </c>
      <c r="J38" t="s">
        <v>63</v>
      </c>
      <c r="K38" t="s">
        <v>63</v>
      </c>
      <c r="L38" t="s">
        <v>63</v>
      </c>
      <c r="M38" t="s">
        <v>63</v>
      </c>
      <c r="N38" t="s">
        <v>63</v>
      </c>
      <c r="O38" t="s">
        <v>63</v>
      </c>
      <c r="P38" t="s">
        <v>63</v>
      </c>
      <c r="Q38" t="s">
        <v>63</v>
      </c>
      <c r="R38" t="s">
        <v>63</v>
      </c>
      <c r="S38" t="s">
        <v>63</v>
      </c>
      <c r="T38" t="s">
        <v>63</v>
      </c>
      <c r="U38" t="s">
        <v>63</v>
      </c>
      <c r="V38" t="s">
        <v>211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212</v>
      </c>
      <c r="F39" t="s">
        <v>62</v>
      </c>
      <c r="G39" t="s">
        <v>63</v>
      </c>
      <c r="H39" t="s">
        <v>63</v>
      </c>
      <c r="I39" t="s">
        <v>63</v>
      </c>
      <c r="J39" t="s">
        <v>63</v>
      </c>
      <c r="K39" t="s">
        <v>63</v>
      </c>
      <c r="L39" t="s">
        <v>63</v>
      </c>
      <c r="M39" t="s">
        <v>63</v>
      </c>
      <c r="N39" t="s">
        <v>63</v>
      </c>
      <c r="O39" t="s">
        <v>63</v>
      </c>
      <c r="P39" t="s">
        <v>63</v>
      </c>
      <c r="Q39" t="s">
        <v>63</v>
      </c>
      <c r="R39" t="s">
        <v>63</v>
      </c>
      <c r="S39" t="s">
        <v>63</v>
      </c>
      <c r="T39" t="s">
        <v>63</v>
      </c>
      <c r="U39" t="s">
        <v>63</v>
      </c>
      <c r="V39" t="s">
        <v>213</v>
      </c>
      <c r="W39">
        <v>1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214</v>
      </c>
      <c r="F40" t="s">
        <v>62</v>
      </c>
      <c r="G40" t="s">
        <v>63</v>
      </c>
      <c r="H40" t="s">
        <v>63</v>
      </c>
      <c r="I40" t="s">
        <v>63</v>
      </c>
      <c r="J40" t="s">
        <v>63</v>
      </c>
      <c r="K40" t="s">
        <v>63</v>
      </c>
      <c r="L40" t="s">
        <v>63</v>
      </c>
      <c r="M40" t="s">
        <v>63</v>
      </c>
      <c r="N40" t="s">
        <v>63</v>
      </c>
      <c r="O40" t="s">
        <v>63</v>
      </c>
      <c r="P40" t="s">
        <v>63</v>
      </c>
      <c r="Q40" t="s">
        <v>63</v>
      </c>
      <c r="R40" t="s">
        <v>63</v>
      </c>
      <c r="S40" t="s">
        <v>63</v>
      </c>
      <c r="T40" t="s">
        <v>63</v>
      </c>
      <c r="U40" t="s">
        <v>63</v>
      </c>
      <c r="V40" t="s">
        <v>215</v>
      </c>
      <c r="W40">
        <v>1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216</v>
      </c>
      <c r="F41" t="s">
        <v>62</v>
      </c>
      <c r="G41" t="s">
        <v>63</v>
      </c>
      <c r="H41" t="s">
        <v>63</v>
      </c>
      <c r="I41" t="s">
        <v>63</v>
      </c>
      <c r="J41" t="s">
        <v>63</v>
      </c>
      <c r="K41" t="s">
        <v>63</v>
      </c>
      <c r="L41" t="s">
        <v>63</v>
      </c>
      <c r="M41" t="s">
        <v>63</v>
      </c>
      <c r="N41" t="s">
        <v>63</v>
      </c>
      <c r="O41" t="s">
        <v>63</v>
      </c>
      <c r="P41" t="s">
        <v>63</v>
      </c>
      <c r="Q41" t="s">
        <v>63</v>
      </c>
      <c r="R41" t="s">
        <v>63</v>
      </c>
      <c r="S41" t="s">
        <v>63</v>
      </c>
      <c r="T41" t="s">
        <v>63</v>
      </c>
      <c r="U41" t="s">
        <v>63</v>
      </c>
      <c r="V41" t="s">
        <v>217</v>
      </c>
      <c r="W41">
        <v>1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218</v>
      </c>
      <c r="F42" t="s">
        <v>62</v>
      </c>
      <c r="G42" t="s">
        <v>63</v>
      </c>
      <c r="H42" t="s">
        <v>63</v>
      </c>
      <c r="I42" t="s">
        <v>63</v>
      </c>
      <c r="J42" t="s">
        <v>63</v>
      </c>
      <c r="K42" t="s">
        <v>63</v>
      </c>
      <c r="L42" t="s">
        <v>63</v>
      </c>
      <c r="M42" t="s">
        <v>63</v>
      </c>
      <c r="N42" t="s">
        <v>63</v>
      </c>
      <c r="O42" t="s">
        <v>63</v>
      </c>
      <c r="P42" t="s">
        <v>63</v>
      </c>
      <c r="Q42" t="s">
        <v>63</v>
      </c>
      <c r="R42" t="s">
        <v>63</v>
      </c>
      <c r="S42" t="s">
        <v>63</v>
      </c>
      <c r="T42" t="s">
        <v>63</v>
      </c>
      <c r="U42" t="s">
        <v>63</v>
      </c>
      <c r="V42" t="s">
        <v>219</v>
      </c>
      <c r="W42">
        <v>1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220</v>
      </c>
      <c r="F43" t="s">
        <v>62</v>
      </c>
      <c r="G43" t="s">
        <v>63</v>
      </c>
      <c r="H43" t="s">
        <v>63</v>
      </c>
      <c r="I43" t="s">
        <v>63</v>
      </c>
      <c r="J43" t="s">
        <v>63</v>
      </c>
      <c r="K43" t="s">
        <v>63</v>
      </c>
      <c r="L43" t="s">
        <v>63</v>
      </c>
      <c r="M43" t="s">
        <v>63</v>
      </c>
      <c r="N43" t="s">
        <v>63</v>
      </c>
      <c r="O43" t="s">
        <v>63</v>
      </c>
      <c r="P43" t="s">
        <v>63</v>
      </c>
      <c r="Q43" t="s">
        <v>63</v>
      </c>
      <c r="R43" t="s">
        <v>63</v>
      </c>
      <c r="S43" t="s">
        <v>63</v>
      </c>
      <c r="T43" t="s">
        <v>63</v>
      </c>
      <c r="U43" t="s">
        <v>63</v>
      </c>
      <c r="V43" t="s">
        <v>221</v>
      </c>
      <c r="W43">
        <v>1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222</v>
      </c>
      <c r="F44" t="s">
        <v>62</v>
      </c>
      <c r="G44" t="s">
        <v>63</v>
      </c>
      <c r="H44" t="s">
        <v>63</v>
      </c>
      <c r="I44" t="s">
        <v>63</v>
      </c>
      <c r="J44" t="s">
        <v>63</v>
      </c>
      <c r="K44" t="s">
        <v>63</v>
      </c>
      <c r="L44" t="s">
        <v>63</v>
      </c>
      <c r="M44" t="s">
        <v>63</v>
      </c>
      <c r="N44" t="s">
        <v>63</v>
      </c>
      <c r="O44" t="s">
        <v>63</v>
      </c>
      <c r="P44" t="s">
        <v>63</v>
      </c>
      <c r="Q44" t="s">
        <v>63</v>
      </c>
      <c r="R44" t="s">
        <v>63</v>
      </c>
      <c r="S44" t="s">
        <v>63</v>
      </c>
      <c r="T44" t="s">
        <v>63</v>
      </c>
      <c r="U44" t="s">
        <v>63</v>
      </c>
      <c r="V44" t="s">
        <v>223</v>
      </c>
      <c r="W44">
        <v>1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224</v>
      </c>
      <c r="F45" t="s">
        <v>28</v>
      </c>
      <c r="G45" t="s">
        <v>225</v>
      </c>
      <c r="H45" s="1">
        <v>45252</v>
      </c>
      <c r="I45" s="1">
        <v>45273.63840389211</v>
      </c>
      <c r="J45" t="s">
        <v>226</v>
      </c>
      <c r="K45" t="s">
        <v>31</v>
      </c>
      <c r="M45" t="s">
        <v>87</v>
      </c>
      <c r="N45" t="s">
        <v>88</v>
      </c>
      <c r="Q45" t="s">
        <v>227</v>
      </c>
      <c r="R45" t="s">
        <v>228</v>
      </c>
      <c r="S45" t="b">
        <v>0</v>
      </c>
      <c r="T45" s="1">
        <v>46008</v>
      </c>
      <c r="U45" s="2">
        <f>HYPERLINK("https://sbirkapp.gov.cz/detail/SPPU3C3RSCKHFQ56", "https://sbirkapp.gov.cz/detail/SPPU3C3RSCKHFQ56")</f>
        <v>0</v>
      </c>
      <c r="V45" t="s">
        <v>229</v>
      </c>
      <c r="W45">
        <v>1</v>
      </c>
    </row>
    <row r="46" spans="1:23">
      <c r="A46" t="s">
        <v>23</v>
      </c>
      <c r="B46" t="s">
        <v>24</v>
      </c>
      <c r="C46" t="s">
        <v>25</v>
      </c>
      <c r="D46" t="s">
        <v>26</v>
      </c>
      <c r="E46" t="s">
        <v>230</v>
      </c>
      <c r="F46" t="s">
        <v>28</v>
      </c>
      <c r="G46" t="s">
        <v>231</v>
      </c>
      <c r="H46" s="1">
        <v>45252</v>
      </c>
      <c r="I46" s="1">
        <v>45273.63412892411</v>
      </c>
      <c r="J46" t="s">
        <v>226</v>
      </c>
      <c r="K46" t="s">
        <v>31</v>
      </c>
      <c r="M46" t="s">
        <v>232</v>
      </c>
      <c r="N46" t="s">
        <v>233</v>
      </c>
      <c r="S46" t="b">
        <v>1</v>
      </c>
      <c r="U46" s="2">
        <f>HYPERLINK("https://sbirkapp.gov.cz/detail/SPPJOXG6MN6PL2RO", "https://sbirkapp.gov.cz/detail/SPPJOXG6MN6PL2RO")</f>
        <v>0</v>
      </c>
      <c r="V46" t="s">
        <v>234</v>
      </c>
      <c r="W46">
        <v>2</v>
      </c>
    </row>
    <row r="47" spans="1:23">
      <c r="A47" t="s">
        <v>23</v>
      </c>
      <c r="B47" t="s">
        <v>24</v>
      </c>
      <c r="C47" t="s">
        <v>25</v>
      </c>
      <c r="D47" t="s">
        <v>26</v>
      </c>
      <c r="E47" t="s">
        <v>235</v>
      </c>
      <c r="F47" t="s">
        <v>28</v>
      </c>
      <c r="G47" t="s">
        <v>236</v>
      </c>
      <c r="H47" s="1">
        <v>45252</v>
      </c>
      <c r="I47" s="1">
        <v>45257.46687792572</v>
      </c>
      <c r="J47" t="s">
        <v>237</v>
      </c>
      <c r="K47" t="s">
        <v>31</v>
      </c>
      <c r="M47" t="s">
        <v>238</v>
      </c>
      <c r="N47" t="s">
        <v>239</v>
      </c>
      <c r="S47" t="b">
        <v>1</v>
      </c>
      <c r="U47" s="2">
        <f>HYPERLINK("https://sbirkapp.gov.cz/detail/SPPBTIXOTAWTD3BK", "https://sbirkapp.gov.cz/detail/SPPBTIXOTAWTD3BK")</f>
        <v>0</v>
      </c>
      <c r="V47" t="s">
        <v>240</v>
      </c>
      <c r="W47">
        <v>1</v>
      </c>
    </row>
    <row r="48" spans="1:23">
      <c r="A48" t="s">
        <v>23</v>
      </c>
      <c r="B48" t="s">
        <v>24</v>
      </c>
      <c r="C48" t="s">
        <v>25</v>
      </c>
      <c r="D48" t="s">
        <v>26</v>
      </c>
      <c r="E48" t="s">
        <v>241</v>
      </c>
      <c r="F48" t="s">
        <v>28</v>
      </c>
      <c r="G48" t="s">
        <v>242</v>
      </c>
      <c r="H48" s="1">
        <v>45252</v>
      </c>
      <c r="I48" s="1">
        <v>45257.44940981818</v>
      </c>
      <c r="J48" t="s">
        <v>237</v>
      </c>
      <c r="K48" t="s">
        <v>31</v>
      </c>
      <c r="M48" t="s">
        <v>243</v>
      </c>
      <c r="N48" t="s">
        <v>244</v>
      </c>
      <c r="P48" t="s">
        <v>245</v>
      </c>
      <c r="S48" t="b">
        <v>1</v>
      </c>
      <c r="U48" s="2">
        <f>HYPERLINK("https://sbirkapp.gov.cz/detail/SPPEARQPYHKF3FTU", "https://sbirkapp.gov.cz/detail/SPPEARQPYHKF3FTU")</f>
        <v>0</v>
      </c>
      <c r="V48" t="s">
        <v>246</v>
      </c>
      <c r="W48">
        <v>2</v>
      </c>
    </row>
    <row r="49" spans="1:23">
      <c r="A49" t="s">
        <v>23</v>
      </c>
      <c r="B49" t="s">
        <v>24</v>
      </c>
      <c r="C49" t="s">
        <v>25</v>
      </c>
      <c r="D49" t="s">
        <v>26</v>
      </c>
      <c r="E49" t="s">
        <v>247</v>
      </c>
      <c r="F49" t="s">
        <v>28</v>
      </c>
      <c r="G49" t="s">
        <v>29</v>
      </c>
      <c r="H49" s="1">
        <v>45252</v>
      </c>
      <c r="I49" s="1">
        <v>45257.4265523698</v>
      </c>
      <c r="J49" t="s">
        <v>237</v>
      </c>
      <c r="K49" t="s">
        <v>31</v>
      </c>
      <c r="M49" t="s">
        <v>32</v>
      </c>
      <c r="N49" t="s">
        <v>33</v>
      </c>
      <c r="O49" t="s">
        <v>248</v>
      </c>
      <c r="R49" t="s">
        <v>249</v>
      </c>
      <c r="S49" t="b">
        <v>0</v>
      </c>
      <c r="T49" s="1">
        <v>46023</v>
      </c>
      <c r="U49" s="2">
        <f>HYPERLINK("https://sbirkapp.gov.cz/detail/SPPDJPPUKUMVNCUW", "https://sbirkapp.gov.cz/detail/SPPDJPPUKUMVNCUW")</f>
        <v>0</v>
      </c>
      <c r="V49" t="s">
        <v>250</v>
      </c>
      <c r="W49">
        <v>1</v>
      </c>
    </row>
    <row r="50" spans="1:23">
      <c r="A50" t="s">
        <v>23</v>
      </c>
      <c r="B50" t="s">
        <v>24</v>
      </c>
      <c r="C50" t="s">
        <v>25</v>
      </c>
      <c r="D50" t="s">
        <v>26</v>
      </c>
      <c r="E50" t="s">
        <v>251</v>
      </c>
      <c r="F50" t="s">
        <v>28</v>
      </c>
      <c r="G50" t="s">
        <v>252</v>
      </c>
      <c r="H50" s="1">
        <v>44909</v>
      </c>
      <c r="I50" s="1">
        <v>44911.52497754944</v>
      </c>
      <c r="J50" t="s">
        <v>253</v>
      </c>
      <c r="K50" t="s">
        <v>31</v>
      </c>
      <c r="M50" t="s">
        <v>243</v>
      </c>
      <c r="N50" t="s">
        <v>244</v>
      </c>
      <c r="R50" t="s">
        <v>254</v>
      </c>
      <c r="S50" t="b">
        <v>0</v>
      </c>
      <c r="T50" s="1">
        <v>45292</v>
      </c>
      <c r="U50" s="2">
        <f>HYPERLINK("https://sbirkapp.gov.cz/detail/SPPZGEHDQ25CWQHA", "https://sbirkapp.gov.cz/detail/SPPZGEHDQ25CWQHA")</f>
        <v>0</v>
      </c>
      <c r="V50" t="s">
        <v>255</v>
      </c>
      <c r="W50">
        <v>1</v>
      </c>
    </row>
    <row r="51" spans="1:23">
      <c r="A51" t="s">
        <v>23</v>
      </c>
      <c r="B51" t="s">
        <v>24</v>
      </c>
      <c r="C51" t="s">
        <v>25</v>
      </c>
      <c r="D51" t="s">
        <v>26</v>
      </c>
      <c r="E51" t="s">
        <v>256</v>
      </c>
      <c r="F51" t="s">
        <v>28</v>
      </c>
      <c r="G51" t="s">
        <v>257</v>
      </c>
      <c r="H51" s="1">
        <v>44909</v>
      </c>
      <c r="I51" s="1">
        <v>44911.50862806317</v>
      </c>
      <c r="J51" t="s">
        <v>253</v>
      </c>
      <c r="K51" t="s">
        <v>31</v>
      </c>
      <c r="M51" t="s">
        <v>32</v>
      </c>
      <c r="N51" t="s">
        <v>33</v>
      </c>
      <c r="Q51" t="s">
        <v>258</v>
      </c>
      <c r="R51" t="s">
        <v>249</v>
      </c>
      <c r="S51" t="b">
        <v>0</v>
      </c>
      <c r="T51" s="1">
        <v>46023</v>
      </c>
      <c r="U51" s="2">
        <f>HYPERLINK("https://sbirkapp.gov.cz/detail/SPP4U4QVDH3WMJ6S", "https://sbirkapp.gov.cz/detail/SPP4U4QVDH3WMJ6S")</f>
        <v>0</v>
      </c>
      <c r="V51" t="s">
        <v>259</v>
      </c>
      <c r="W51">
        <v>1</v>
      </c>
    </row>
    <row r="52" spans="1:23">
      <c r="A52" t="s">
        <v>23</v>
      </c>
      <c r="B52" t="s">
        <v>24</v>
      </c>
      <c r="C52" t="s">
        <v>25</v>
      </c>
      <c r="D52" t="s">
        <v>26</v>
      </c>
      <c r="E52" t="s">
        <v>260</v>
      </c>
      <c r="F52" t="s">
        <v>28</v>
      </c>
      <c r="G52" t="s">
        <v>261</v>
      </c>
      <c r="H52" s="1">
        <v>44622</v>
      </c>
      <c r="I52" s="1">
        <v>44645.35362653684</v>
      </c>
      <c r="J52" t="s">
        <v>262</v>
      </c>
      <c r="K52" t="s">
        <v>31</v>
      </c>
      <c r="M52" t="s">
        <v>263</v>
      </c>
      <c r="N52" t="s">
        <v>264</v>
      </c>
      <c r="S52" t="b">
        <v>1</v>
      </c>
      <c r="U52" s="2">
        <f>HYPERLINK("https://sbirkapp.gov.cz/detail/SPPO4I5R4G6B2AIY", "https://sbirkapp.gov.cz/detail/SPPO4I5R4G6B2AIY")</f>
        <v>0</v>
      </c>
      <c r="V52" t="s">
        <v>265</v>
      </c>
      <c r="W5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2026-09-24T15:16:30Z</dcterms:created>
  <dcterms:modified xsi:type="dcterms:W3CDTF">2026-09-24T15:16:30Z</dcterms:modified>
</cp:coreProperties>
</file>