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<sst xmlns="http://schemas.openxmlformats.org/spreadsheetml/2006/main" count="333" uniqueCount="175">
  <si>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</si>
  <si>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</si>
  <si>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</si>
  <si>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</si>
  <si>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</si>
  <si>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</si>
  <si>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</si>
  <si>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</si>
  <si>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</si>
  <si>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</si>
  <si>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</si>
  <si>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</si>
  <si>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</si>
  <si>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</si>
  <si>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</si>
  <si>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</si>
  <si>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</si>
  <si>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</si>
  <si>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</si>
  <si>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</si>
  <si>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</si>
  <si>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</si>
  <si>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</si>
  <si>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Kopidlno</t>
  </si>
  <si>
    <t>00271705</t>
  </si>
  <si>
    <t>yhvb4z8</t>
  </si>
  <si>
    <t>Královéhradecký kraj</t>
  </si>
  <si>
    <t>1/2026</t>
  </si>
  <si>
    <t>Obecně závazná vyhláška</t>
  </si>
  <si>
    <t>o stanovení podmínek pro pořádání, průběh a ukončení veřejnosti přístupných sportovních a kulturních akcí, včetně tanečních zábav a diskoték v rozsahu nezbytném k zajištění veřejného pořádku</t>
  </si>
  <si>
    <t>2026-03-20</t>
  </si>
  <si>
    <t>Běžný</t>
  </si>
  <si>
    <t>veřejný pořádek - podmínky pro pořádání veřejně přístupných akcí</t>
  </si>
  <si>
    <t>zákon č. 128/2000 Sb., o obcích - § 10 písm. b) - podmínky pro pořádání veřejně přístupných akcí</t>
  </si>
  <si>
    <t>4/2004: o zajištění veřejného pořádku v oblasti pořádání, průběhu a ukončení veřejnosti přístupných sportovních a kulturních podniků</t>
  </si>
  <si>
    <t>1659826538</t>
  </si>
  <si>
    <t>3/2025</t>
  </si>
  <si>
    <t>o veřejném pořádku</t>
  </si>
  <si>
    <t>2026-01-01</t>
  </si>
  <si>
    <t>veřejný pořádek - žebrání; veřejný pořádek - údržba a ochrana veřejné zeleně; veřejný pořádek - konzumace alkoholu; veřejný pořádek - jiné</t>
  </si>
  <si>
    <t>zákon č. 128/2000 Sb., o obcích - § 10 písm. a) - žebrání; zákon č. 128/2000 Sb., o obcích - § 10 písm. c) - údržba a ochrana veřejné zeleně; zákon č. 128/2000 Sb., o obcích - § 10 písm. a) - konzumace alkoholu; zákon č. 128/2000 Sb., o obcích - § 10 písm. c) - jiné</t>
  </si>
  <si>
    <t>2/2008: k zabezpečení místních záležitostí veřejného pořádku a k zajištění udržování čistoty veřejných prostranství, zeleně v zástavbě a ostatní veřejné zeleně; 01/2014: kterou se doplňuje OZV č .2/2008 k zabezpečení místních záležitostí veřejného pořádku a k zajištění udržování čistoty veřejných prostranství, zeleně v zástavbě a ostatní veřejné zeleně</t>
  </si>
  <si>
    <t>1622901426</t>
  </si>
  <si>
    <t>2/2025</t>
  </si>
  <si>
    <t>o stanovení části společného školského obvodu pro Základní školu a Mateřskou školu Kopidlno</t>
  </si>
  <si>
    <t>2025-09-24</t>
  </si>
  <si>
    <t>školské obvody - základní školy; školské obvody - mateřské školy</t>
  </si>
  <si>
    <t>zákon č. 561/2004 Sb., školský zákon - § 178 odst. 2 písm. c); zákon č. 561/2004 Sb., školský zákon - § 179 odst. 3 a § 178 odst. 2 písm. c)</t>
  </si>
  <si>
    <t>1/2006: kterou se stanoví část společného školského obvodu základní školy</t>
  </si>
  <si>
    <t>1575402576</t>
  </si>
  <si>
    <t>1/2025</t>
  </si>
  <si>
    <t>o stanovení obecního systému odpadového hospodářství</t>
  </si>
  <si>
    <t>2025-05-02</t>
  </si>
  <si>
    <t>systém odpadového hospodářství</t>
  </si>
  <si>
    <t>zákon č. 541/2020 Sb., o odpadech - § 59 odst. 4</t>
  </si>
  <si>
    <t>3/2024: o stanovení obecního systému odpadového hospodářství</t>
  </si>
  <si>
    <t>1511407905</t>
  </si>
  <si>
    <t>3/2024</t>
  </si>
  <si>
    <t>2025-01-02</t>
  </si>
  <si>
    <t>1/2023: O stanovení obecního systému odpadového hospodářství</t>
  </si>
  <si>
    <t>1/2025: o stanovení obecního systému odpadového hospodářství</t>
  </si>
  <si>
    <t>1454770866</t>
  </si>
  <si>
    <t>2/2024</t>
  </si>
  <si>
    <t>o stanovení koeficientů daně z nemovitých věcí</t>
  </si>
  <si>
    <t>2025-01-01</t>
  </si>
  <si>
    <t>daň z nemovitých věcí - místní koeficient; daň z nemovitých věcí - místní koeficient; daň z nemovitých věcí - koeficient u pozemků; daň z nemovitých věcí - koeficient u staveb a jednotek</t>
  </si>
  <si>
    <t>zákon č. 338/1992 Sb., o dani z nemovitých věcí - § 12 odst. 1 písm. a) bod 1; zákon č. 338/1992 Sb., o dani z nemovitých věcí - § 12 odst. 1 písm. a) bod 4; zákon č. 338/1992 Sb., o dani z nemovitých věcí - § 6 odst. 4; zákon č. 338/1992 Sb., o dani z nemovitých věcí - § 11 odst. 5</t>
  </si>
  <si>
    <t>1/2008: o stanovení koeficientu pro výpočet daně z nemovitostí; 2/2011: o stanovení místního koeficientu pro výpočet daně z nemovitostí</t>
  </si>
  <si>
    <t>1417002810</t>
  </si>
  <si>
    <t>1/2024</t>
  </si>
  <si>
    <t>o nočním klidu</t>
  </si>
  <si>
    <t>2024-06-13</t>
  </si>
  <si>
    <t>noční klid</t>
  </si>
  <si>
    <t>zákon č. 251/2016 Sb., o některých přestupcích - § 5 odst. 7</t>
  </si>
  <si>
    <t>1/2019: o nočním klidu</t>
  </si>
  <si>
    <t>1365126549</t>
  </si>
  <si>
    <t>3/2023</t>
  </si>
  <si>
    <t>o místním poplatku ze psů</t>
  </si>
  <si>
    <t>2024-01-01</t>
  </si>
  <si>
    <t>místní poplatek ze psů</t>
  </si>
  <si>
    <t>zákon č. 565/1990 Sb., o místních poplatcích - § 14 - ze psů</t>
  </si>
  <si>
    <t>4/2019: o místním poplatku ze psů</t>
  </si>
  <si>
    <t>1284492805</t>
  </si>
  <si>
    <t>2/2023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</si>
  <si>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</si>
  <si>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</si>
  <si>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</si>
  <si>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3/2019: o místním poplatku za užívání veřejného prostranství</t>
  </si>
  <si>
    <t>1284487470</t>
  </si>
  <si>
    <t>4/2004</t>
  </si>
  <si>
    <t>o zajištění veřejného pořádku v oblasti pořádání, průběhu a ukončení veřejnosti přístupných sportovních a kulturních podniků</t>
  </si>
  <si>
    <t>2004-06-30</t>
  </si>
  <si>
    <t>Dle přechodného ustanovení</t>
  </si>
  <si>
    <t>1/2026: o stanovení podmínek pro pořádání, průběh a ukončení veřejnosti přístupných sportovních a kulturních akcí, včetně tanečních zábav a diskoték v rozsahu nezbytném k zajištění veřejného pořádku; 1/2026: o stanovení podmínek pro pořádání, průběh a ukončení veřejnosti přístupných sportovních a kulturních akcí, včetně tanečních zábav a diskoték v rozsahu nezbytném k zajištění veřejného pořádku</t>
  </si>
  <si>
    <t>1275344878</t>
  </si>
  <si>
    <t>5/2004</t>
  </si>
  <si>
    <t>kterou se stanoví podmínky k zabezpečení požární ochrany při akcích konaných ve venkovních prostorech, kterých se zúčastní větší počet osob</t>
  </si>
  <si>
    <t>požární ochrana - podmínky při akcích</t>
  </si>
  <si>
    <t>zákon č. 133/1985 Sb., o požární ochraně - § 29 odst. 1 písm. o) bod 2</t>
  </si>
  <si>
    <t>1275312016</t>
  </si>
  <si>
    <t>2/2021</t>
  </si>
  <si>
    <t>Požární řád města Kopidlno</t>
  </si>
  <si>
    <t>2022-01-01</t>
  </si>
  <si>
    <t>požární ochrana - požární řád</t>
  </si>
  <si>
    <t>zákon č. 133/1985 Sb., o požární ochraně - § 29 odst. 1 písm. o) bod 1</t>
  </si>
  <si>
    <t>1274927099</t>
  </si>
  <si>
    <t>4/2019</t>
  </si>
  <si>
    <t>2020-01-01</t>
  </si>
  <si>
    <t>3/2023: o místním poplatku ze psů</t>
  </si>
  <si>
    <t>1274361691</t>
  </si>
  <si>
    <t>3/2019</t>
  </si>
  <si>
    <t>2/2023: o místním poplatku za užívání veřejného prostranství</t>
  </si>
  <si>
    <t>1274360690</t>
  </si>
  <si>
    <t>1/2019</t>
  </si>
  <si>
    <t>2019-06-06</t>
  </si>
  <si>
    <t>1/2024: o nočním klidu</t>
  </si>
  <si>
    <t>1274359009</t>
  </si>
  <si>
    <t>1/2017</t>
  </si>
  <si>
    <t>o regulaci provozování hazardních her</t>
  </si>
  <si>
    <t>2017-09-23</t>
  </si>
  <si>
    <t>hazardní hry</t>
  </si>
  <si>
    <t xml:space="preserve">zákon č. 186/2016 Sb., o hazardních hrách - § 12 </t>
  </si>
  <si>
    <t>1274330978</t>
  </si>
  <si>
    <t>01/2014</t>
  </si>
  <si>
    <t>kterou se doplňuje OZV č .2/2008 k zabezpečení místních záležitostí veřejného pořádku a k zajištění udržování čistoty veřejných prostranství, zeleně v zástavbě a ostatní veřejné zeleně</t>
  </si>
  <si>
    <t>2015-01-03</t>
  </si>
  <si>
    <t>veřejný pořádek - konzumace alkoholu</t>
  </si>
  <si>
    <t>zákon č. 128/2000 Sb., o obcích - § 10 písm. a) - konzumace alkoholu</t>
  </si>
  <si>
    <t>2/2008: k zabezpečení místních záležitostí veřejného pořádku a k zajištění udržování čistoty veřejných prostranství, zeleně v zástavbě a ostatní veřejné zeleně</t>
  </si>
  <si>
    <t>3/2025: o veřejném pořádku; 3/2025: o veřejném pořádku; 3/2025: o veřejném pořádku</t>
  </si>
  <si>
    <t>1272298944</t>
  </si>
  <si>
    <t>2/2011</t>
  </si>
  <si>
    <t>o stanovení místního koeficientu pro výpočet daně z nemovitostí</t>
  </si>
  <si>
    <t>2012-01-01</t>
  </si>
  <si>
    <t>daň z nemovitých věcí - místní koeficient</t>
  </si>
  <si>
    <t>zákon č. 338/1992 Sb., o dani z nemovitých věcí - § 12</t>
  </si>
  <si>
    <t>2/2024: o stanovení koeficientů daně z nemovitých věcí; 2/2024: o stanovení koeficientů daně z nemovitých věcí</t>
  </si>
  <si>
    <t>1272274573</t>
  </si>
  <si>
    <t>2/2008</t>
  </si>
  <si>
    <t>k zabezpečení místních záležitostí veřejného pořádku a k zajištění udržování čistoty veřejných prostranství, zeleně v zástavbě a ostatní veřejné zeleně</t>
  </si>
  <si>
    <t>2008-09-16</t>
  </si>
  <si>
    <t>veřejný pořádek - údržba a ochrana veřejné zeleně; veřejný pořádek - konzumace alkoholu</t>
  </si>
  <si>
    <t>zákon č. 128/2000 Sb., o obcích - § 10 písm. c) - údržba a ochrana veřejné zeleně; zákon č. 128/2000 Sb., o obcích - § 10 písm. a) - konzumace alkoholu</t>
  </si>
  <si>
    <t>01/2014: kterou se doplňuje OZV č .2/2008 k zabezpečení místních záležitostí veřejného pořádku a k zajištění udržování čistoty veřejných prostranství, zeleně v zástavbě a ostatní veřejné zeleně</t>
  </si>
  <si>
    <t>1272268437</t>
  </si>
  <si>
    <t>1/2008</t>
  </si>
  <si>
    <t>o stanovení koeficientu pro výpočet daně z nemovitostí</t>
  </si>
  <si>
    <t>2009-01-01</t>
  </si>
  <si>
    <t>daň z nemovitých věcí - koeficient u staveb a jednotek; daň z nemovitých věcí - koeficient u pozemků; daň z nemovitých věcí - koeficient u staveb a jednotek</t>
  </si>
  <si>
    <t xml:space="preserve">zákon č. 338/1992 Sb., o dani z nemovitých věcí - § 11 odst. 3 písm. a)  ; zákon č. 338/1992 Sb., o dani z nemovitých věcí - § 6 odst. 4 písm. b); zákon č. 338/1992 Sb., o dani z nemovitých věcí - § 11 odst. 3 písm. b)  </t>
  </si>
  <si>
    <t>1272244521</t>
  </si>
  <si>
    <t>1/2006</t>
  </si>
  <si>
    <t>kterou se stanoví část společného školského obvodu základní školy</t>
  </si>
  <si>
    <t>2006-03-22</t>
  </si>
  <si>
    <t>školské obvody - základní školy</t>
  </si>
  <si>
    <t>zákon č. 561/2004 Sb., školský zákon - § 178 odst. 2 písm. c)</t>
  </si>
  <si>
    <t>2/2025: o stanovení části společného školského obvodu pro Základní školu a Mateřskou školu Kopidlno; 2/2025: o stanovení části společného školského obvodu pro Základní školu a Mateřskou školu Kopidlno</t>
  </si>
  <si>
    <t>1271442161</t>
  </si>
  <si>
    <t>1/2023</t>
  </si>
  <si>
    <t>O stanovení obecního systému odpadového hospodářství</t>
  </si>
  <si>
    <t>2023-10-06</t>
  </si>
  <si>
    <t>1244748349</t>
  </si>
  <si>
    <t>2/2022</t>
  </si>
  <si>
    <t>Nařízení</t>
  </si>
  <si>
    <t>Nařízení města, kterým se vydává Tržní řád</t>
  </si>
  <si>
    <t>2022-11-01</t>
  </si>
  <si>
    <t>regulace prodeje zboží a nabízení služeb - tržní řád</t>
  </si>
  <si>
    <t xml:space="preserve">zákon č. 455/1991 Sb., živnostenský zákon - § 18 odst. 1 </t>
  </si>
  <si>
    <t>1084108910</t>
  </si>
  <si>
    <t>1/2022</t>
  </si>
  <si>
    <t>kterým se stanovuje rozsah, způsob a lhůty odstraňování závad ve schůdnosti chodníků, místních komunikací a průjezdních úseků silnic a vymezují místní komunikace a chodníky, na kterých se nezajišťuje sjízdnost a schůdnost odstraňováním sněhu a náledí</t>
  </si>
  <si>
    <t>2022-03-10</t>
  </si>
  <si>
    <t>pozemní komunikace - odstranění závad ve schůdnosti</t>
  </si>
  <si>
    <t xml:space="preserve">zákon č. 13/1997 Sb., o pozemních komunikacích - § 27 odst. 7 </t>
  </si>
  <si>
    <t>1007072642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</si>
</sst>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22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46085</v>
      </c>
      <c r="I2" s="1">
        <v>46086.47410329442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HYPERLINK("https://sbirkapp.gov.cz/detail/SPPO3Y7QWRBHHQ5E", "https://sbirkapp.gov.cz/detail/SPPO3Y7QWRBHHQ5E")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46006</v>
      </c>
      <c r="I3" s="1">
        <v>46008.69112397883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HYPERLINK("https://sbirkapp.gov.cz/detail/SPPCA3JE7CYIII66", "https://sbirkapp.gov.cz/detail/SPPCA3JE7CYIII66")</f>
        <v>0</v>
      </c>
      <c r="V3" t="s">
        <v>42</v>
      </c>
      <c r="W3">
        <v>3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45908</v>
      </c>
      <c r="I4" s="1">
        <v>45909.49739882139</v>
      </c>
      <c r="J4" t="s">
        <v>45</v>
      </c>
      <c r="K4" t="s">
        <v>31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HYPERLINK("https://sbirkapp.gov.cz/detail/SPP5QBK6HPVFU25O", "https://sbirkapp.gov.cz/detail/SPP5QBK6HPVFU25O")</f>
        <v>0</v>
      </c>
      <c r="V4" t="s">
        <v>49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45763</v>
      </c>
      <c r="I5" s="1">
        <v>45764.63257140842</v>
      </c>
      <c r="J5" t="s">
        <v>52</v>
      </c>
      <c r="K5" t="s">
        <v>31</v>
      </c>
      <c r="M5" t="s">
        <v>53</v>
      </c>
      <c r="N5" t="s">
        <v>54</v>
      </c>
      <c r="P5" t="s">
        <v>55</v>
      </c>
      <c r="S5" t="b">
        <v>1</v>
      </c>
      <c r="U5" s="2">
        <f>HYPERLINK("https://sbirkapp.gov.cz/detail/SPPCKLM6E3PJXI4U", "https://sbirkapp.gov.cz/detail/SPPCKLM6E3PJXI4U")</f>
        <v>0</v>
      </c>
      <c r="V5" t="s">
        <v>56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57</v>
      </c>
      <c r="F6" t="s">
        <v>28</v>
      </c>
      <c r="G6" t="s">
        <v>51</v>
      </c>
      <c r="H6" s="1">
        <v>45642</v>
      </c>
      <c r="I6" s="1">
        <v>45644.74604702093</v>
      </c>
      <c r="J6" t="s">
        <v>58</v>
      </c>
      <c r="K6" t="s">
        <v>31</v>
      </c>
      <c r="M6" t="s">
        <v>53</v>
      </c>
      <c r="N6" t="s">
        <v>54</v>
      </c>
      <c r="P6" t="s">
        <v>59</v>
      </c>
      <c r="R6" t="s">
        <v>60</v>
      </c>
      <c r="S6" t="b">
        <v>0</v>
      </c>
      <c r="T6" s="1">
        <v>45779</v>
      </c>
      <c r="U6" s="2">
        <f>HYPERLINK("https://sbirkapp.gov.cz/detail/SPP5PS6PAZZTXIQC", "https://sbirkapp.gov.cz/detail/SPP5PS6PAZZTXIQC")</f>
        <v>0</v>
      </c>
      <c r="V6" t="s">
        <v>61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63</v>
      </c>
      <c r="H7" s="1">
        <v>45553</v>
      </c>
      <c r="I7" s="1">
        <v>45560.56844433859</v>
      </c>
      <c r="J7" t="s">
        <v>64</v>
      </c>
      <c r="K7" t="s">
        <v>31</v>
      </c>
      <c r="M7" t="s">
        <v>65</v>
      </c>
      <c r="N7" t="s">
        <v>66</v>
      </c>
      <c r="P7" t="s">
        <v>67</v>
      </c>
      <c r="S7" t="b">
        <v>1</v>
      </c>
      <c r="U7" s="2">
        <f>HYPERLINK("https://sbirkapp.gov.cz/detail/SPPPNU55F2RLIVRO", "https://sbirkapp.gov.cz/detail/SPPPNU55F2RLIVRO")</f>
        <v>0</v>
      </c>
      <c r="V7" t="s">
        <v>68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69</v>
      </c>
      <c r="F8" t="s">
        <v>28</v>
      </c>
      <c r="G8" t="s">
        <v>70</v>
      </c>
      <c r="H8" s="1">
        <v>45432</v>
      </c>
      <c r="I8" s="1">
        <v>45441.43439116006</v>
      </c>
      <c r="J8" t="s">
        <v>71</v>
      </c>
      <c r="K8" t="s">
        <v>31</v>
      </c>
      <c r="M8" t="s">
        <v>72</v>
      </c>
      <c r="N8" t="s">
        <v>73</v>
      </c>
      <c r="O8" t="s">
        <v>74</v>
      </c>
      <c r="S8" t="b">
        <v>1</v>
      </c>
      <c r="U8" s="2">
        <f>HYPERLINK("https://sbirkapp.gov.cz/detail/SPPMMXKEAP2KO52K", "https://sbirkapp.gov.cz/detail/SPPMMXKEAP2KO52K")</f>
        <v>0</v>
      </c>
      <c r="V8" t="s">
        <v>75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76</v>
      </c>
      <c r="F9" t="s">
        <v>28</v>
      </c>
      <c r="G9" t="s">
        <v>77</v>
      </c>
      <c r="H9" s="1">
        <v>45271</v>
      </c>
      <c r="I9" s="1">
        <v>45272.47557439982</v>
      </c>
      <c r="J9" t="s">
        <v>78</v>
      </c>
      <c r="K9" t="s">
        <v>31</v>
      </c>
      <c r="M9" t="s">
        <v>79</v>
      </c>
      <c r="N9" t="s">
        <v>80</v>
      </c>
      <c r="P9" t="s">
        <v>81</v>
      </c>
      <c r="S9" t="b">
        <v>1</v>
      </c>
      <c r="U9" s="2">
        <f>HYPERLINK("https://sbirkapp.gov.cz/detail/SPPAVTWU4XYCJLWM", "https://sbirkapp.gov.cz/detail/SPPAVTWU4XYCJLWM")</f>
        <v>0</v>
      </c>
      <c r="V9" t="s">
        <v>82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83</v>
      </c>
      <c r="F10" t="s">
        <v>28</v>
      </c>
      <c r="G10" t="s">
        <v>84</v>
      </c>
      <c r="H10" s="1">
        <v>45271</v>
      </c>
      <c r="I10" s="1">
        <v>45272.46895627063</v>
      </c>
      <c r="J10" t="s">
        <v>78</v>
      </c>
      <c r="K10" t="s">
        <v>31</v>
      </c>
      <c r="M10" t="s">
        <v>85</v>
      </c>
      <c r="N10" t="s">
        <v>86</v>
      </c>
      <c r="P10" t="s">
        <v>87</v>
      </c>
      <c r="S10" t="b">
        <v>1</v>
      </c>
      <c r="U10" s="2">
        <f>HYPERLINK("https://sbirkapp.gov.cz/detail/SPPD343NH4F33EXM", "https://sbirkapp.gov.cz/detail/SPPD343NH4F33EXM")</f>
        <v>0</v>
      </c>
      <c r="V10" t="s">
        <v>88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89</v>
      </c>
      <c r="F11" t="s">
        <v>28</v>
      </c>
      <c r="G11" t="s">
        <v>90</v>
      </c>
      <c r="H11" s="1">
        <v>38168</v>
      </c>
      <c r="I11" s="1">
        <v>45252.47947752452</v>
      </c>
      <c r="J11" t="s">
        <v>91</v>
      </c>
      <c r="K11" t="s">
        <v>92</v>
      </c>
      <c r="L11" s="1">
        <v>38168</v>
      </c>
      <c r="M11" t="s">
        <v>32</v>
      </c>
      <c r="N11" t="s">
        <v>33</v>
      </c>
      <c r="R11" t="s">
        <v>93</v>
      </c>
      <c r="S11" t="b">
        <v>0</v>
      </c>
      <c r="T11" s="1">
        <v>46101</v>
      </c>
      <c r="U11" s="2">
        <f>HYPERLINK("https://sbirkapp.gov.cz/detail/SPPJXY2CQHS7SNK4", "https://sbirkapp.gov.cz/detail/SPPJXY2CQHS7SNK4")</f>
        <v>0</v>
      </c>
      <c r="V11" t="s">
        <v>94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95</v>
      </c>
      <c r="F12" t="s">
        <v>28</v>
      </c>
      <c r="G12" t="s">
        <v>96</v>
      </c>
      <c r="H12" s="1">
        <v>38168</v>
      </c>
      <c r="I12" s="1">
        <v>45252.44799401757</v>
      </c>
      <c r="J12" t="s">
        <v>91</v>
      </c>
      <c r="K12" t="s">
        <v>92</v>
      </c>
      <c r="L12" s="1">
        <v>38168</v>
      </c>
      <c r="M12" t="s">
        <v>97</v>
      </c>
      <c r="N12" t="s">
        <v>98</v>
      </c>
      <c r="S12" t="b">
        <v>1</v>
      </c>
      <c r="U12" s="2">
        <f>HYPERLINK("https://sbirkapp.gov.cz/detail/SPPUWWJLN5DPEHIK", "https://sbirkapp.gov.cz/detail/SPPUWWJLN5DPEHIK")</f>
        <v>0</v>
      </c>
      <c r="V12" t="s">
        <v>99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100</v>
      </c>
      <c r="F13" t="s">
        <v>28</v>
      </c>
      <c r="G13" t="s">
        <v>101</v>
      </c>
      <c r="H13" s="1">
        <v>44546</v>
      </c>
      <c r="I13" s="1">
        <v>45251.62370737058</v>
      </c>
      <c r="J13" t="s">
        <v>102</v>
      </c>
      <c r="K13" t="s">
        <v>92</v>
      </c>
      <c r="L13" s="1">
        <v>44546</v>
      </c>
      <c r="M13" t="s">
        <v>103</v>
      </c>
      <c r="N13" t="s">
        <v>104</v>
      </c>
      <c r="S13" t="b">
        <v>1</v>
      </c>
      <c r="U13" s="2">
        <f>HYPERLINK("https://sbirkapp.gov.cz/detail/SPPNOQAR47DNOH3E", "https://sbirkapp.gov.cz/detail/SPPNOQAR47DNOH3E")</f>
        <v>0</v>
      </c>
      <c r="V13" t="s">
        <v>105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106</v>
      </c>
      <c r="F14" t="s">
        <v>28</v>
      </c>
      <c r="G14" t="s">
        <v>77</v>
      </c>
      <c r="H14" s="1">
        <v>43812</v>
      </c>
      <c r="I14" s="1">
        <v>45250.72833363999</v>
      </c>
      <c r="J14" t="s">
        <v>107</v>
      </c>
      <c r="K14" t="s">
        <v>92</v>
      </c>
      <c r="L14" s="1">
        <v>43812</v>
      </c>
      <c r="M14" t="s">
        <v>79</v>
      </c>
      <c r="N14" t="s">
        <v>80</v>
      </c>
      <c r="R14" t="s">
        <v>108</v>
      </c>
      <c r="S14" t="b">
        <v>0</v>
      </c>
      <c r="T14" s="1">
        <v>45292</v>
      </c>
      <c r="U14" s="2">
        <f>HYPERLINK("https://sbirkapp.gov.cz/detail/SPPK7HC75VXZANLE", "https://sbirkapp.gov.cz/detail/SPPK7HC75VXZANLE")</f>
        <v>0</v>
      </c>
      <c r="V14" t="s">
        <v>109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110</v>
      </c>
      <c r="F15" t="s">
        <v>28</v>
      </c>
      <c r="G15" t="s">
        <v>84</v>
      </c>
      <c r="H15" s="1">
        <v>43812</v>
      </c>
      <c r="I15" s="1">
        <v>45250.72620957822</v>
      </c>
      <c r="J15" t="s">
        <v>107</v>
      </c>
      <c r="K15" t="s">
        <v>92</v>
      </c>
      <c r="L15" s="1">
        <v>43812</v>
      </c>
      <c r="M15" t="s">
        <v>85</v>
      </c>
      <c r="N15" t="s">
        <v>86</v>
      </c>
      <c r="R15" t="s">
        <v>111</v>
      </c>
      <c r="S15" t="b">
        <v>0</v>
      </c>
      <c r="T15" s="1">
        <v>45292</v>
      </c>
      <c r="U15" s="2">
        <f>HYPERLINK("https://sbirkapp.gov.cz/detail/SPPW6ZG3YCRSE4L6", "https://sbirkapp.gov.cz/detail/SPPW6ZG3YCRSE4L6")</f>
        <v>0</v>
      </c>
      <c r="V15" t="s">
        <v>112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113</v>
      </c>
      <c r="F16" t="s">
        <v>28</v>
      </c>
      <c r="G16" t="s">
        <v>70</v>
      </c>
      <c r="H16" s="1">
        <v>43607</v>
      </c>
      <c r="I16" s="1">
        <v>45250.72350144623</v>
      </c>
      <c r="J16" t="s">
        <v>114</v>
      </c>
      <c r="K16" t="s">
        <v>92</v>
      </c>
      <c r="L16" s="1">
        <v>43607</v>
      </c>
      <c r="M16" t="s">
        <v>72</v>
      </c>
      <c r="N16" t="s">
        <v>73</v>
      </c>
      <c r="Q16" t="s">
        <v>115</v>
      </c>
      <c r="S16" t="b">
        <v>1</v>
      </c>
      <c r="U16" s="2">
        <f>HYPERLINK("https://sbirkapp.gov.cz/detail/SPPOCR6CZSYAERSU", "https://sbirkapp.gov.cz/detail/SPPOCR6CZSYAERSU")</f>
        <v>0</v>
      </c>
      <c r="V16" t="s">
        <v>116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117</v>
      </c>
      <c r="F17" t="s">
        <v>28</v>
      </c>
      <c r="G17" t="s">
        <v>118</v>
      </c>
      <c r="H17" s="1">
        <v>42986</v>
      </c>
      <c r="I17" s="1">
        <v>45250.69754315877</v>
      </c>
      <c r="J17" t="s">
        <v>119</v>
      </c>
      <c r="K17" t="s">
        <v>92</v>
      </c>
      <c r="L17" s="1">
        <v>42986</v>
      </c>
      <c r="M17" t="s">
        <v>120</v>
      </c>
      <c r="N17" t="s">
        <v>121</v>
      </c>
      <c r="S17" t="b">
        <v>1</v>
      </c>
      <c r="U17" s="2">
        <f>HYPERLINK("https://sbirkapp.gov.cz/detail/SPPOCVTAWO4N4VF4", "https://sbirkapp.gov.cz/detail/SPPOCVTAWO4N4VF4")</f>
        <v>0</v>
      </c>
      <c r="V17" t="s">
        <v>122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123</v>
      </c>
      <c r="F18" t="s">
        <v>28</v>
      </c>
      <c r="G18" t="s">
        <v>124</v>
      </c>
      <c r="H18" s="1">
        <v>41992</v>
      </c>
      <c r="I18" s="1">
        <v>45245.65340824826</v>
      </c>
      <c r="J18" t="s">
        <v>125</v>
      </c>
      <c r="K18" t="s">
        <v>92</v>
      </c>
      <c r="L18" s="1">
        <v>41992</v>
      </c>
      <c r="M18" t="s">
        <v>126</v>
      </c>
      <c r="N18" t="s">
        <v>127</v>
      </c>
      <c r="O18" t="s">
        <v>128</v>
      </c>
      <c r="R18" t="s">
        <v>129</v>
      </c>
      <c r="S18" t="b">
        <v>0</v>
      </c>
      <c r="T18" s="1">
        <v>46023</v>
      </c>
      <c r="U18" s="2">
        <f>HYPERLINK("https://sbirkapp.gov.cz/detail/SPP6ECLTIJICBD44", "https://sbirkapp.gov.cz/detail/SPP6ECLTIJICBD44")</f>
        <v>0</v>
      </c>
      <c r="V18" t="s">
        <v>130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131</v>
      </c>
      <c r="F19" t="s">
        <v>28</v>
      </c>
      <c r="G19" t="s">
        <v>132</v>
      </c>
      <c r="H19" s="1">
        <v>40799</v>
      </c>
      <c r="I19" s="1">
        <v>45245.62875077641</v>
      </c>
      <c r="J19" t="s">
        <v>133</v>
      </c>
      <c r="K19" t="s">
        <v>92</v>
      </c>
      <c r="L19" s="1">
        <v>40799</v>
      </c>
      <c r="M19" t="s">
        <v>134</v>
      </c>
      <c r="N19" t="s">
        <v>135</v>
      </c>
      <c r="R19" t="s">
        <v>136</v>
      </c>
      <c r="S19" t="b">
        <v>0</v>
      </c>
      <c r="T19" s="1">
        <v>45658</v>
      </c>
      <c r="U19" s="2">
        <f>HYPERLINK("https://sbirkapp.gov.cz/detail/SPPRK722D5KBX5EM", "https://sbirkapp.gov.cz/detail/SPPRK722D5KBX5EM")</f>
        <v>0</v>
      </c>
      <c r="V19" t="s">
        <v>137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138</v>
      </c>
      <c r="F20" t="s">
        <v>28</v>
      </c>
      <c r="G20" t="s">
        <v>139</v>
      </c>
      <c r="H20" s="1">
        <v>39692</v>
      </c>
      <c r="I20" s="1">
        <v>45245.62378705706</v>
      </c>
      <c r="J20" t="s">
        <v>140</v>
      </c>
      <c r="K20" t="s">
        <v>92</v>
      </c>
      <c r="L20" s="1">
        <v>39692</v>
      </c>
      <c r="M20" t="s">
        <v>141</v>
      </c>
      <c r="N20" t="s">
        <v>142</v>
      </c>
      <c r="Q20" t="s">
        <v>143</v>
      </c>
      <c r="R20" t="s">
        <v>129</v>
      </c>
      <c r="S20" t="b">
        <v>0</v>
      </c>
      <c r="T20" s="1">
        <v>46023</v>
      </c>
      <c r="U20" s="2">
        <f>HYPERLINK("https://sbirkapp.gov.cz/detail/SPPR5UZKTQIYLP5S", "https://sbirkapp.gov.cz/detail/SPPR5UZKTQIYLP5S")</f>
        <v>0</v>
      </c>
      <c r="V20" t="s">
        <v>144</v>
      </c>
      <c r="W20">
        <v>2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145</v>
      </c>
      <c r="F21" t="s">
        <v>28</v>
      </c>
      <c r="G21" t="s">
        <v>146</v>
      </c>
      <c r="H21" s="1">
        <v>39598</v>
      </c>
      <c r="I21" s="1">
        <v>45245.60455561978</v>
      </c>
      <c r="J21" t="s">
        <v>147</v>
      </c>
      <c r="K21" t="s">
        <v>92</v>
      </c>
      <c r="L21" s="1">
        <v>39598</v>
      </c>
      <c r="M21" t="s">
        <v>148</v>
      </c>
      <c r="N21" t="s">
        <v>149</v>
      </c>
      <c r="R21" t="s">
        <v>136</v>
      </c>
      <c r="S21" t="b">
        <v>0</v>
      </c>
      <c r="T21" s="1">
        <v>45658</v>
      </c>
      <c r="U21" s="2">
        <f>HYPERLINK("https://sbirkapp.gov.cz/detail/SPPUVG4TDYWGPPU2", "https://sbirkapp.gov.cz/detail/SPPUVG4TDYWGPPU2")</f>
        <v>0</v>
      </c>
      <c r="V21" t="s">
        <v>150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151</v>
      </c>
      <c r="F22" t="s">
        <v>28</v>
      </c>
      <c r="G22" t="s">
        <v>152</v>
      </c>
      <c r="H22" s="1">
        <v>38783</v>
      </c>
      <c r="I22" s="1">
        <v>45244.58528424107</v>
      </c>
      <c r="J22" t="s">
        <v>153</v>
      </c>
      <c r="K22" t="s">
        <v>92</v>
      </c>
      <c r="L22" s="1">
        <v>38783</v>
      </c>
      <c r="M22" t="s">
        <v>154</v>
      </c>
      <c r="N22" t="s">
        <v>155</v>
      </c>
      <c r="R22" t="s">
        <v>156</v>
      </c>
      <c r="S22" t="b">
        <v>0</v>
      </c>
      <c r="T22" s="1">
        <v>45924</v>
      </c>
      <c r="U22" s="2">
        <f>HYPERLINK("https://sbirkapp.gov.cz/detail/SPPB2JEX7IHMFSM6", "https://sbirkapp.gov.cz/detail/SPPB2JEX7IHMFSM6")</f>
        <v>0</v>
      </c>
      <c r="V22" t="s">
        <v>157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158</v>
      </c>
      <c r="F23" t="s">
        <v>28</v>
      </c>
      <c r="G23" t="s">
        <v>159</v>
      </c>
      <c r="H23" s="1">
        <v>45182</v>
      </c>
      <c r="I23" s="1">
        <v>45190.4732942951</v>
      </c>
      <c r="J23" t="s">
        <v>160</v>
      </c>
      <c r="K23" t="s">
        <v>31</v>
      </c>
      <c r="M23" t="s">
        <v>53</v>
      </c>
      <c r="N23" t="s">
        <v>54</v>
      </c>
      <c r="R23" t="s">
        <v>55</v>
      </c>
      <c r="S23" t="b">
        <v>0</v>
      </c>
      <c r="T23" s="1">
        <v>45659</v>
      </c>
      <c r="U23" s="2">
        <f>HYPERLINK("https://sbirkapp.gov.cz/detail/SPPQIFI333TYRJFG", "https://sbirkapp.gov.cz/detail/SPPQIFI333TYRJFG")</f>
        <v>0</v>
      </c>
      <c r="V23" t="s">
        <v>161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162</v>
      </c>
      <c r="F24" t="s">
        <v>163</v>
      </c>
      <c r="G24" t="s">
        <v>164</v>
      </c>
      <c r="H24" s="1">
        <v>44817</v>
      </c>
      <c r="I24" s="1">
        <v>44823.45083387796</v>
      </c>
      <c r="J24" t="s">
        <v>165</v>
      </c>
      <c r="K24" t="s">
        <v>31</v>
      </c>
      <c r="M24" t="s">
        <v>166</v>
      </c>
      <c r="N24" t="s">
        <v>167</v>
      </c>
      <c r="S24" t="b">
        <v>1</v>
      </c>
      <c r="U24" s="2">
        <f>HYPERLINK("https://sbirkapp.gov.cz/detail/SPPECQUYWLGY4OSI", "https://sbirkapp.gov.cz/detail/SPPECQUYWLGY4OSI")</f>
        <v>0</v>
      </c>
      <c r="V24" t="s">
        <v>168</v>
      </c>
      <c r="W24">
        <v>2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169</v>
      </c>
      <c r="F25" t="s">
        <v>163</v>
      </c>
      <c r="G25" t="s">
        <v>170</v>
      </c>
      <c r="H25" s="1">
        <v>44614</v>
      </c>
      <c r="I25" s="1">
        <v>44615.68781861988</v>
      </c>
      <c r="J25" t="s">
        <v>171</v>
      </c>
      <c r="K25" t="s">
        <v>31</v>
      </c>
      <c r="M25" t="s">
        <v>172</v>
      </c>
      <c r="N25" t="s">
        <v>173</v>
      </c>
      <c r="S25" t="b">
        <v>1</v>
      </c>
      <c r="U25" s="2">
        <f>HYPERLINK("https://sbirkapp.gov.cz/detail/SPP6L5AIIGEY65M6", "https://sbirkapp.gov.cz/detail/SPP6L5AIIGEY65M6")</f>
        <v>0</v>
      </c>
      <c r="V25" t="s">
        <v>174</v>
      </c>
      <c r="W25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2026-04-29T16:13:10Z</dcterms:created>
  <dcterms:modified xsi:type="dcterms:W3CDTF">2026-04-29T16:13:10Z</dcterms:modified>
</cp:coreProperties>
</file>