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<sst xmlns="http://schemas.openxmlformats.org/spreadsheetml/2006/main" count="483" uniqueCount="214">
  <si>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</si>
  <si>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</si>
  <si>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</si>
  <si>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</si>
  <si>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</si>
  <si>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</si>
  <si>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</si>
  <si>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</si>
  <si>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</si>
  <si>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</si>
  <si>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</si>
  <si>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</si>
  <si>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</si>
  <si>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</si>
  <si>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</si>
  <si>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</si>
  <si>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</si>
  <si>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</si>
  <si>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</si>
  <si>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</si>
  <si>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</si>
  <si>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</si>
  <si>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</si>
  <si>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Studénka</t>
  </si>
  <si>
    <t>00298441</t>
  </si>
  <si>
    <t>vz3bvhc</t>
  </si>
  <si>
    <t>Moravskoslezský kraj</t>
  </si>
  <si>
    <t>2/2026</t>
  </si>
  <si>
    <t>Obecně závazná vyhláška</t>
  </si>
  <si>
    <t>O nočním klidu</t>
  </si>
  <si>
    <t>2026-07-04</t>
  </si>
  <si>
    <t>Běžný</t>
  </si>
  <si>
    <t>noční klid</t>
  </si>
  <si>
    <t>zákon č. 251/2016 Sb., o některých přestupcích - § 5 odst. 7</t>
  </si>
  <si>
    <t>1/2026: O nočním klidu</t>
  </si>
  <si>
    <t>1717670627</t>
  </si>
  <si>
    <t>1/2026</t>
  </si>
  <si>
    <t>2026-05-07</t>
  </si>
  <si>
    <t>2/2025: o nočním klidu</t>
  </si>
  <si>
    <t>2/2026: O nočním klidu</t>
  </si>
  <si>
    <t>1684334563</t>
  </si>
  <si>
    <t>3/2025</t>
  </si>
  <si>
    <t>o stanovení obecního systému odpadového hospodářství ve Studénce</t>
  </si>
  <si>
    <t>2025-06-28</t>
  </si>
  <si>
    <t>systém odpadového hospodářství</t>
  </si>
  <si>
    <t>zákon č. 541/2020 Sb., o odpadech - § 59 odst. 4</t>
  </si>
  <si>
    <t>5/2024: O stanovení obecního systému odpadového hospodářství ve Studénce</t>
  </si>
  <si>
    <t>1538597002</t>
  </si>
  <si>
    <t>2/2025</t>
  </si>
  <si>
    <t>o nočním klidu</t>
  </si>
  <si>
    <t>1/2025: o nočním klidu</t>
  </si>
  <si>
    <t>1538466592</t>
  </si>
  <si>
    <t>1/2025</t>
  </si>
  <si>
    <t>2025-05-08</t>
  </si>
  <si>
    <t>3/2024: O nočním klidu</t>
  </si>
  <si>
    <t>1513174319</t>
  </si>
  <si>
    <t>7/2024</t>
  </si>
  <si>
    <t>Kterou se stanoví školské obvody základních škol zřízených městem Studénkou</t>
  </si>
  <si>
    <t>2025-01-01</t>
  </si>
  <si>
    <t>školské obvody - základní školy</t>
  </si>
  <si>
    <t>zákon č. 561/2004 Sb., školský zákon - § 178 odst. 2 písm. b)</t>
  </si>
  <si>
    <t>2/2017: O školských obvodech spádových škol zřízených městem Studénkou</t>
  </si>
  <si>
    <t>1451107024</t>
  </si>
  <si>
    <t>6/2024</t>
  </si>
  <si>
    <t>O místním poplatku za obecní systém odpadového hospodářství ve Studénce</t>
  </si>
  <si>
    <t>místní poplatek za obecní systém odpadového hospodářství</t>
  </si>
  <si>
    <t>zákon č. 565/1990 Sb., o místních poplatcích - § 14 - za obecní systém odpadového hospodářství</t>
  </si>
  <si>
    <t>3/2023: O místním poplatku za obecní systém odpadového hospodářství</t>
  </si>
  <si>
    <t>1450540795</t>
  </si>
  <si>
    <t>5/2024</t>
  </si>
  <si>
    <t>O stanovení obecního systému odpadového hospodářství ve Studénce</t>
  </si>
  <si>
    <t>2024-12-24</t>
  </si>
  <si>
    <t>2/2024: o stanovení obecního systému odpadového hospodářství ve Studénce</t>
  </si>
  <si>
    <t>3/2025: o stanovení obecního systému odpadového hospodářství ve Studénce</t>
  </si>
  <si>
    <t>1450178878</t>
  </si>
  <si>
    <t>4/2024</t>
  </si>
  <si>
    <t>kterou se zrušuje obecně závazná vyhláška č. 5/2021, kterou se stanovují koeficienty a místní koeficient pro výpočet daně z nemovitých věcí, ze dne 02.12.2021</t>
  </si>
  <si>
    <t>zrušovací</t>
  </si>
  <si>
    <t>ústavní zákon č. 1/1993 Sb., Ústava České republiky - čl. 104 odst. 3 - zrušovací OZV</t>
  </si>
  <si>
    <t>5/2021: kterou se stanovují koeficienty a místní koeficient pro výpočet daně z nemovitých věcí</t>
  </si>
  <si>
    <t>1409811979</t>
  </si>
  <si>
    <t>3/2024</t>
  </si>
  <si>
    <t>2024-04-30</t>
  </si>
  <si>
    <t>2/2023: O nočním klidu</t>
  </si>
  <si>
    <t>1343909929</t>
  </si>
  <si>
    <t>2/2024</t>
  </si>
  <si>
    <t>2024-02-28</t>
  </si>
  <si>
    <t>3/2021: O stanovení obecního systému odpadového hospodářství ve Studénce</t>
  </si>
  <si>
    <t>5/2024: O stanovení obecního systému odpadového hospodářství ve Studénce; 6/2024: O místním poplatku za obecní systém odpadového hospodářství ve Studénce</t>
  </si>
  <si>
    <t>1314433925</t>
  </si>
  <si>
    <t>1/2024</t>
  </si>
  <si>
    <t>o místním poplatku za užívání veřejného prostranství</t>
  </si>
  <si>
    <t>2024-04-01</t>
  </si>
  <si>
    <t>místní poplatek za užívání veřejného prostranství</t>
  </si>
  <si>
    <t>zákon č. 565/1990 Sb., o místních poplatcích - § 14 - za užívání veřejného prostranství</t>
  </si>
  <si>
    <t>5/2023: O místním poplatku za užívání veřejného prostranství</t>
  </si>
  <si>
    <t>1314120194</t>
  </si>
  <si>
    <t>5/2023</t>
  </si>
  <si>
    <t>O místním poplatku za užívání veřejného prostranství</t>
  </si>
  <si>
    <t>2024-01-01</t>
  </si>
  <si>
    <t>6/2019: O místním poplatku za užívání veřejného prostranství</t>
  </si>
  <si>
    <t>1/2024: o místním poplatku za užívání veřejného prostranství</t>
  </si>
  <si>
    <t>1284352525</t>
  </si>
  <si>
    <t>4/2023</t>
  </si>
  <si>
    <t>O místním poplatku ze psů</t>
  </si>
  <si>
    <t>místní poplatek ze psů</t>
  </si>
  <si>
    <t>zákon č. 565/1990 Sb., o místních poplatcích - § 14 - ze psů</t>
  </si>
  <si>
    <t>1/2020: O místním poplatku ze psů</t>
  </si>
  <si>
    <t>1284352524</t>
  </si>
  <si>
    <t>3/2023</t>
  </si>
  <si>
    <t>O místním poplatku za obecní systém odpadového hospodářství</t>
  </si>
  <si>
    <t>5/2022: O místním poplatku za obecní systém odpadového hospodářství</t>
  </si>
  <si>
    <t>6/2024: O místním poplatku za obecní systém odpadového hospodářství ve Studénce; 6/2024: O místním poplatku za obecní systém odpadového hospodářství ve Studénce</t>
  </si>
  <si>
    <t>1284060243</t>
  </si>
  <si>
    <t>2/2023</t>
  </si>
  <si>
    <t>2023-06-29</t>
  </si>
  <si>
    <t>1/2023: O nočním klidu</t>
  </si>
  <si>
    <t>1203320632</t>
  </si>
  <si>
    <t>1/2023</t>
  </si>
  <si>
    <t>2023-05-04</t>
  </si>
  <si>
    <t>2/2022: O nočním klidu</t>
  </si>
  <si>
    <t>1177309683</t>
  </si>
  <si>
    <t>5/2022</t>
  </si>
  <si>
    <t>2023-01-01</t>
  </si>
  <si>
    <t>4/2021: O místním poplatku za obecní systém odpadového hospodářství</t>
  </si>
  <si>
    <t>1115351248</t>
  </si>
  <si>
    <t>3/2015</t>
  </si>
  <si>
    <t>O zákazu konzumace alkoholických nápojů na veřejném prostranství</t>
  </si>
  <si>
    <t>2015-10-08</t>
  </si>
  <si>
    <t>Dle přechodného ustanovení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</si>
  <si>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</si>
  <si>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</si>
  <si>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1089012165</t>
  </si>
  <si>
    <t>1/2020</t>
  </si>
  <si>
    <t>2020-02-25</t>
  </si>
  <si>
    <t>4/2023: O místním poplatku ze psů</t>
  </si>
  <si>
    <t>1088988147</t>
  </si>
  <si>
    <t>4/2022</t>
  </si>
  <si>
    <t>Obecně závazná vyhláška, kterou se zrušuje obecně závazná vyhláška č. 2/2008, kterou se stanoví podmínky k zabezpečení požární ochrany při akcích, kterých se zúčastňuje větší počet osob, ze dne 17.04.2008</t>
  </si>
  <si>
    <t>2022-09-29</t>
  </si>
  <si>
    <t>1082470795</t>
  </si>
  <si>
    <t>3/2022</t>
  </si>
  <si>
    <t>Obecně závazná vyhláška, kterou se mění obecně závazná vyhláška č. 3/1999, o městské policii, ze dne 31.08.1999</t>
  </si>
  <si>
    <t>2022-09-28</t>
  </si>
  <si>
    <t>obecní policie</t>
  </si>
  <si>
    <t xml:space="preserve">zákon č. 553/1991 Sb., o obecní policii - § 1 odst. 1 </t>
  </si>
  <si>
    <t>3/1999: O městské policii</t>
  </si>
  <si>
    <t>1082132246</t>
  </si>
  <si>
    <t>3/1999</t>
  </si>
  <si>
    <t>O městské policii</t>
  </si>
  <si>
    <t>1999-09-01</t>
  </si>
  <si>
    <t>3/2022: Obecně závazná vyhláška, kterou se mění obecně závazná vyhláška č. 3/1999, o městské policii, ze dne 31.08.1999</t>
  </si>
  <si>
    <t>1082054571</t>
  </si>
  <si>
    <t>2/2022</t>
  </si>
  <si>
    <t>2022-07-07</t>
  </si>
  <si>
    <t>1/2022: O nočním klidu</t>
  </si>
  <si>
    <t>1/2023: O nočním klidu; 1/2023: O nočním klidu</t>
  </si>
  <si>
    <t>1053244988</t>
  </si>
  <si>
    <t>1/2006</t>
  </si>
  <si>
    <t>Nařízení</t>
  </si>
  <si>
    <t>Nařízení města, kterým se stanoví rozsah, způsob a lhůty odstraňování závad ve schůdnosti místních komunikací a průjezdních úseků silnic</t>
  </si>
  <si>
    <t>2006-11-14</t>
  </si>
  <si>
    <t>pozemní komunikace - odstranění závad ve schůdnosti</t>
  </si>
  <si>
    <t xml:space="preserve">zákon č. 13/1997 Sb., o pozemních komunikacích - § 27 odst. 7 </t>
  </si>
  <si>
    <t>1041247979</t>
  </si>
  <si>
    <t>2/2006</t>
  </si>
  <si>
    <t>Nařízení města, kterým se vymezují úseky místních komunikací, na kterých se pro jejich malý dopravní význam nezajišťuje sjízdnost a schůdnost odstraňování sněhu a náledí</t>
  </si>
  <si>
    <t>pozemní komunikace - vyznačení neudržovaných úseků</t>
  </si>
  <si>
    <t xml:space="preserve">zákon č. 13/1997 Sb., o pozemních komunikacích - § 27 odst. 5 </t>
  </si>
  <si>
    <t>1041247493</t>
  </si>
  <si>
    <t>2/2019</t>
  </si>
  <si>
    <t>Nařízení města Studénky, kterým se stanovuje zákaz podomního prodeje</t>
  </si>
  <si>
    <t>2019-05-11</t>
  </si>
  <si>
    <t>regulace podomního a pochůzkového prodeje a nabízení služeb</t>
  </si>
  <si>
    <t xml:space="preserve">zákon č. 455/1991 Sb., živnostenský zákon - § 18 odst. 4 </t>
  </si>
  <si>
    <t>1041237158</t>
  </si>
  <si>
    <t>2/2017</t>
  </si>
  <si>
    <t>O školských obvodech spádových škol zřízených městem Studénkou</t>
  </si>
  <si>
    <t>2017-04-28</t>
  </si>
  <si>
    <t>školské obvody - základní školy; školské obvody - mateřské školy</t>
  </si>
  <si>
    <t>zákon č. 561/2004 Sb., školský zákon - § 178 odst. 2 písm. b); zákon č. 561/2004 Sb., školský zákon - § 179 odst. 3 a § 178 odst. 2 písm. b)</t>
  </si>
  <si>
    <t>7/2024: Kterou se stanoví školské obvody základních škol zřízených městem Studénkou</t>
  </si>
  <si>
    <t>1041196534</t>
  </si>
  <si>
    <t>4/2017</t>
  </si>
  <si>
    <t>O stanovení podmínek pro pořádání, průběh a ukončení veřejnosti přístupných kulturních podniků včetně tanečních zábav a diskoték v rozsahu nezbytném k zajištění veřejného pořádku</t>
  </si>
  <si>
    <t>2017-10-04</t>
  </si>
  <si>
    <t>veřejný pořádek - podmínky pro pořádání veřejně přístupných akcí</t>
  </si>
  <si>
    <t>zákon č. 128/2000 Sb., o obcích - § 10 písm. b) - podmínky pro pořádání veřejně přístupných akcí</t>
  </si>
  <si>
    <t>1040926977</t>
  </si>
  <si>
    <t>3/2021</t>
  </si>
  <si>
    <t>2021-09-30</t>
  </si>
  <si>
    <t>2/2024: o stanovení obecního systému odpadového hospodářství ve Studénce; 2/2024: o stanovení obecního systému odpadového hospodářství ve Studénce; 2/2024: o stanovení obecního systému odpadového hospodářství ve Studénce</t>
  </si>
  <si>
    <t>1040801959</t>
  </si>
  <si>
    <t>2/2020</t>
  </si>
  <si>
    <t>O regulaci provozování hazardních her</t>
  </si>
  <si>
    <t>2020-05-15</t>
  </si>
  <si>
    <t>hazardní hry</t>
  </si>
  <si>
    <t xml:space="preserve">zákon č. 186/2016 Sb., o hazardních hrách - § 12 </t>
  </si>
  <si>
    <t>1040801849</t>
  </si>
  <si>
    <t>6/2019</t>
  </si>
  <si>
    <t>2020-01-01</t>
  </si>
  <si>
    <t>1040801796</t>
  </si>
  <si>
    <t>4/2021</t>
  </si>
  <si>
    <t>2022-01-01</t>
  </si>
  <si>
    <t>1039890576</t>
  </si>
  <si>
    <t>5/2021</t>
  </si>
  <si>
    <t>kterou se stanovují koeficienty a místní koeficient pro výpočet daně z nemovitých věcí</t>
  </si>
  <si>
    <t>daň z nemovitých věcí - koeficient u pozemků; daň z nemovitých věcí - koeficient u staveb a jednotek; daň z nemovitých věcí - místní koeficient</t>
  </si>
  <si>
    <t>zákon č. 338/1992 Sb., o dani z nemovitých věcí - § 6 odst. 4 písm. b); zákon č. 338/1992 Sb., o dani z nemovitých věcí - § 11 odst. 3 písm. a)  ; zákon č. 338/1992 Sb., o dani z nemovitých věcí - § 12</t>
  </si>
  <si>
    <t>4/2024: kterou se zrušuje obecně závazná vyhláška č. 5/2021, kterou se stanovují koeficienty a místní koeficient pro výpočet daně z nemovitých věcí, ze dne 02.12.2021; 4/2024: kterou se zrušuje obecně závazná vyhláška č. 5/2021, kterou se stanovují koeficienty a místní koeficient pro výpočet daně z nemovitých věcí, ze dne 02.12.2021</t>
  </si>
  <si>
    <t>1035440982</t>
  </si>
  <si>
    <t>1/2022</t>
  </si>
  <si>
    <t>2022-05-18</t>
  </si>
  <si>
    <t>1034263640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</si>
</sst>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7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46177</v>
      </c>
      <c r="I2" s="1">
        <v>46192.32634557202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HYPERLINK("https://sbirkapp.gov.cz/detail/SPPYLTTBEM74YKPW", "https://sbirkapp.gov.cz/detail/SPPYLTTBEM74YKPW")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29</v>
      </c>
      <c r="H3" s="1">
        <v>46121</v>
      </c>
      <c r="I3" s="1">
        <v>46134.37261559249</v>
      </c>
      <c r="J3" t="s">
        <v>37</v>
      </c>
      <c r="K3" t="s">
        <v>31</v>
      </c>
      <c r="M3" t="s">
        <v>32</v>
      </c>
      <c r="N3" t="s">
        <v>33</v>
      </c>
      <c r="P3" t="s">
        <v>38</v>
      </c>
      <c r="R3" t="s">
        <v>39</v>
      </c>
      <c r="S3" t="b">
        <v>1</v>
      </c>
      <c r="T3" s="1">
        <v>46207</v>
      </c>
      <c r="U3" s="2">
        <f>HYPERLINK("https://sbirkapp.gov.cz/detail/SPP447YMGOFJIUQW", "https://sbirkapp.gov.cz/detail/SPP447YMGOFJIUQW")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45813</v>
      </c>
      <c r="I4" s="1">
        <v>45821.46929732399</v>
      </c>
      <c r="J4" t="s">
        <v>43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HYPERLINK("https://sbirkapp.gov.cz/detail/SPPNS5JLD2X7TK52", "https://sbirkapp.gov.cz/detail/SPPNS5JLD2X7TK52")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45813</v>
      </c>
      <c r="I5" s="1">
        <v>45821.34407370078</v>
      </c>
      <c r="J5" t="s">
        <v>43</v>
      </c>
      <c r="K5" t="s">
        <v>31</v>
      </c>
      <c r="M5" t="s">
        <v>32</v>
      </c>
      <c r="N5" t="s">
        <v>33</v>
      </c>
      <c r="P5" t="s">
        <v>50</v>
      </c>
      <c r="R5" t="s">
        <v>34</v>
      </c>
      <c r="S5" t="b">
        <v>0</v>
      </c>
      <c r="T5" s="1">
        <v>46149</v>
      </c>
      <c r="U5" s="2">
        <f>HYPERLINK("https://sbirkapp.gov.cz/detail/SPPZ5UAIK6EVF4DE", "https://sbirkapp.gov.cz/detail/SPPZ5UAIK6EVF4DE")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49</v>
      </c>
      <c r="H6" s="1">
        <v>45757</v>
      </c>
      <c r="I6" s="1">
        <v>45770.44976761314</v>
      </c>
      <c r="J6" t="s">
        <v>53</v>
      </c>
      <c r="K6" t="s">
        <v>31</v>
      </c>
      <c r="M6" t="s">
        <v>32</v>
      </c>
      <c r="N6" t="s">
        <v>33</v>
      </c>
      <c r="P6" t="s">
        <v>54</v>
      </c>
      <c r="R6" t="s">
        <v>38</v>
      </c>
      <c r="S6" t="b">
        <v>0</v>
      </c>
      <c r="T6" s="1">
        <v>45836</v>
      </c>
      <c r="U6" s="2">
        <f>HYPERLINK("https://sbirkapp.gov.cz/detail/SPPR4VYMUC3IBH4W", "https://sbirkapp.gov.cz/detail/SPPR4VYMUC3IBH4W")</f>
        <v>0</v>
      </c>
      <c r="V6" t="s">
        <v>55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56</v>
      </c>
      <c r="F7" t="s">
        <v>28</v>
      </c>
      <c r="G7" t="s">
        <v>57</v>
      </c>
      <c r="H7" s="1">
        <v>45631</v>
      </c>
      <c r="I7" s="1">
        <v>45637.34588968711</v>
      </c>
      <c r="J7" t="s">
        <v>58</v>
      </c>
      <c r="K7" t="s">
        <v>31</v>
      </c>
      <c r="M7" t="s">
        <v>59</v>
      </c>
      <c r="N7" t="s">
        <v>60</v>
      </c>
      <c r="P7" t="s">
        <v>61</v>
      </c>
      <c r="S7" t="b">
        <v>1</v>
      </c>
      <c r="U7" s="2">
        <f>HYPERLINK("https://sbirkapp.gov.cz/detail/SPPKU72A3KKRN4OO", "https://sbirkapp.gov.cz/detail/SPPKU72A3KKRN4OO")</f>
        <v>0</v>
      </c>
      <c r="V7" t="s">
        <v>62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64</v>
      </c>
      <c r="H8" s="1">
        <v>45631</v>
      </c>
      <c r="I8" s="1">
        <v>45636.38530237052</v>
      </c>
      <c r="J8" t="s">
        <v>58</v>
      </c>
      <c r="K8" t="s">
        <v>31</v>
      </c>
      <c r="M8" t="s">
        <v>65</v>
      </c>
      <c r="N8" t="s">
        <v>66</v>
      </c>
      <c r="P8" t="s">
        <v>67</v>
      </c>
      <c r="S8" t="b">
        <v>1</v>
      </c>
      <c r="U8" s="2">
        <f>HYPERLINK("https://sbirkapp.gov.cz/detail/SPP2GYSQ7HZWCC7Y", "https://sbirkapp.gov.cz/detail/SPP2GYSQ7HZWCC7Y")</f>
        <v>0</v>
      </c>
      <c r="V8" t="s">
        <v>68</v>
      </c>
      <c r="W8">
        <v>3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70</v>
      </c>
      <c r="H9" s="1">
        <v>45631</v>
      </c>
      <c r="I9" s="1">
        <v>45635.64500250931</v>
      </c>
      <c r="J9" t="s">
        <v>71</v>
      </c>
      <c r="K9" t="s">
        <v>31</v>
      </c>
      <c r="M9" t="s">
        <v>44</v>
      </c>
      <c r="N9" t="s">
        <v>45</v>
      </c>
      <c r="P9" t="s">
        <v>72</v>
      </c>
      <c r="R9" t="s">
        <v>73</v>
      </c>
      <c r="S9" t="b">
        <v>0</v>
      </c>
      <c r="T9" s="1">
        <v>45836</v>
      </c>
      <c r="U9" s="2">
        <f>HYPERLINK("https://sbirkapp.gov.cz/detail/SPPRHNAXUPEF3ZNE", "https://sbirkapp.gov.cz/detail/SPPRHNAXUPEF3ZNE")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76</v>
      </c>
      <c r="H10" s="1">
        <v>45540</v>
      </c>
      <c r="I10" s="1">
        <v>45545.39037592573</v>
      </c>
      <c r="J10" t="s">
        <v>58</v>
      </c>
      <c r="K10" t="s">
        <v>31</v>
      </c>
      <c r="M10" t="s">
        <v>77</v>
      </c>
      <c r="N10" t="s">
        <v>78</v>
      </c>
      <c r="P10" t="s">
        <v>79</v>
      </c>
      <c r="S10" t="b">
        <v>1</v>
      </c>
      <c r="U10" s="2">
        <f>HYPERLINK("https://sbirkapp.gov.cz/detail/SPPXVDTAU3SP5IM6", "https://sbirkapp.gov.cz/detail/SPPXVDTAU3SP5IM6")</f>
        <v>0</v>
      </c>
      <c r="V10" t="s">
        <v>80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29</v>
      </c>
      <c r="H11" s="1">
        <v>45393</v>
      </c>
      <c r="I11" s="1">
        <v>45397.64084276192</v>
      </c>
      <c r="J11" t="s">
        <v>82</v>
      </c>
      <c r="K11" t="s">
        <v>31</v>
      </c>
      <c r="M11" t="s">
        <v>32</v>
      </c>
      <c r="N11" t="s">
        <v>33</v>
      </c>
      <c r="P11" t="s">
        <v>83</v>
      </c>
      <c r="R11" t="s">
        <v>50</v>
      </c>
      <c r="S11" t="b">
        <v>0</v>
      </c>
      <c r="T11" s="1">
        <v>45785</v>
      </c>
      <c r="U11" s="2">
        <f>HYPERLINK("https://sbirkapp.gov.cz/detail/SPPOYWROUX7ZOYA4", "https://sbirkapp.gov.cz/detail/SPPOYWROUX7ZOYA4")</f>
        <v>0</v>
      </c>
      <c r="V11" t="s">
        <v>84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85</v>
      </c>
      <c r="F12" t="s">
        <v>28</v>
      </c>
      <c r="G12" t="s">
        <v>42</v>
      </c>
      <c r="H12" s="1">
        <v>45330</v>
      </c>
      <c r="I12" s="1">
        <v>45335.30572266353</v>
      </c>
      <c r="J12" t="s">
        <v>86</v>
      </c>
      <c r="K12" t="s">
        <v>31</v>
      </c>
      <c r="M12" t="s">
        <v>44</v>
      </c>
      <c r="N12" t="s">
        <v>45</v>
      </c>
      <c r="P12" t="s">
        <v>87</v>
      </c>
      <c r="R12" t="s">
        <v>88</v>
      </c>
      <c r="S12" t="b">
        <v>0</v>
      </c>
      <c r="T12" s="1">
        <v>45650</v>
      </c>
      <c r="U12" s="2">
        <f>HYPERLINK("https://sbirkapp.gov.cz/detail/SPPVTPAQX67XRGYU", "https://sbirkapp.gov.cz/detail/SPPVTPAQX67XRGYU")</f>
        <v>0</v>
      </c>
      <c r="V12" t="s">
        <v>89</v>
      </c>
      <c r="W12">
        <v>3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90</v>
      </c>
      <c r="F13" t="s">
        <v>28</v>
      </c>
      <c r="G13" t="s">
        <v>91</v>
      </c>
      <c r="H13" s="1">
        <v>45330</v>
      </c>
      <c r="I13" s="1">
        <v>45334.6410409556</v>
      </c>
      <c r="J13" t="s">
        <v>92</v>
      </c>
      <c r="K13" t="s">
        <v>31</v>
      </c>
      <c r="M13" t="s">
        <v>93</v>
      </c>
      <c r="N13" t="s">
        <v>94</v>
      </c>
      <c r="P13" t="s">
        <v>95</v>
      </c>
      <c r="S13" t="b">
        <v>1</v>
      </c>
      <c r="U13" s="2">
        <f>HYPERLINK("https://sbirkapp.gov.cz/detail/SPPW2I3DEQNUMWWO", "https://sbirkapp.gov.cz/detail/SPPW2I3DEQNUMWWO")</f>
        <v>0</v>
      </c>
      <c r="V13" t="s">
        <v>96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97</v>
      </c>
      <c r="F14" t="s">
        <v>28</v>
      </c>
      <c r="G14" t="s">
        <v>98</v>
      </c>
      <c r="H14" s="1">
        <v>45267</v>
      </c>
      <c r="I14" s="1">
        <v>45272.34408385722</v>
      </c>
      <c r="J14" t="s">
        <v>99</v>
      </c>
      <c r="K14" t="s">
        <v>31</v>
      </c>
      <c r="M14" t="s">
        <v>93</v>
      </c>
      <c r="N14" t="s">
        <v>94</v>
      </c>
      <c r="P14" t="s">
        <v>100</v>
      </c>
      <c r="R14" t="s">
        <v>101</v>
      </c>
      <c r="S14" t="b">
        <v>0</v>
      </c>
      <c r="T14" s="1">
        <v>45383</v>
      </c>
      <c r="U14" s="2">
        <f>HYPERLINK("https://sbirkapp.gov.cz/detail/SPPXCOWDB5L5TNQK", "https://sbirkapp.gov.cz/detail/SPPXCOWDB5L5TNQK")</f>
        <v>0</v>
      </c>
      <c r="V14" t="s">
        <v>102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103</v>
      </c>
      <c r="F15" t="s">
        <v>28</v>
      </c>
      <c r="G15" t="s">
        <v>104</v>
      </c>
      <c r="H15" s="1">
        <v>45267</v>
      </c>
      <c r="I15" s="1">
        <v>45272.34369444266</v>
      </c>
      <c r="J15" t="s">
        <v>99</v>
      </c>
      <c r="K15" t="s">
        <v>31</v>
      </c>
      <c r="M15" t="s">
        <v>105</v>
      </c>
      <c r="N15" t="s">
        <v>106</v>
      </c>
      <c r="P15" t="s">
        <v>107</v>
      </c>
      <c r="S15" t="b">
        <v>1</v>
      </c>
      <c r="U15" s="2">
        <f>HYPERLINK("https://sbirkapp.gov.cz/detail/SPPM55RDAXAPBBJQ", "https://sbirkapp.gov.cz/detail/SPPM55RDAXAPBBJQ")</f>
        <v>0</v>
      </c>
      <c r="V15" t="s">
        <v>108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109</v>
      </c>
      <c r="F16" t="s">
        <v>28</v>
      </c>
      <c r="G16" t="s">
        <v>110</v>
      </c>
      <c r="H16" s="1">
        <v>45267</v>
      </c>
      <c r="I16" s="1">
        <v>45271.67256804476</v>
      </c>
      <c r="J16" t="s">
        <v>99</v>
      </c>
      <c r="K16" t="s">
        <v>31</v>
      </c>
      <c r="M16" t="s">
        <v>65</v>
      </c>
      <c r="N16" t="s">
        <v>66</v>
      </c>
      <c r="P16" t="s">
        <v>111</v>
      </c>
      <c r="R16" t="s">
        <v>112</v>
      </c>
      <c r="S16" t="b">
        <v>0</v>
      </c>
      <c r="T16" s="1">
        <v>45658</v>
      </c>
      <c r="U16" s="2">
        <f>HYPERLINK("https://sbirkapp.gov.cz/detail/SPP5T3B5IDLJVOUQ", "https://sbirkapp.gov.cz/detail/SPP5T3B5IDLJVOUQ")</f>
        <v>0</v>
      </c>
      <c r="V16" t="s">
        <v>113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114</v>
      </c>
      <c r="F17" t="s">
        <v>28</v>
      </c>
      <c r="G17" t="s">
        <v>29</v>
      </c>
      <c r="H17" s="1">
        <v>45085</v>
      </c>
      <c r="I17" s="1">
        <v>45091.62657300792</v>
      </c>
      <c r="J17" t="s">
        <v>115</v>
      </c>
      <c r="K17" t="s">
        <v>31</v>
      </c>
      <c r="M17" t="s">
        <v>32</v>
      </c>
      <c r="N17" t="s">
        <v>33</v>
      </c>
      <c r="P17" t="s">
        <v>116</v>
      </c>
      <c r="R17" t="s">
        <v>54</v>
      </c>
      <c r="S17" t="b">
        <v>0</v>
      </c>
      <c r="T17" s="1">
        <v>45412</v>
      </c>
      <c r="U17" s="2">
        <f>HYPERLINK("https://sbirkapp.gov.cz/detail/SPPZKZLF6L5CJJQU", "https://sbirkapp.gov.cz/detail/SPPZKZLF6L5CJJQU")</f>
        <v>0</v>
      </c>
      <c r="V17" t="s">
        <v>117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118</v>
      </c>
      <c r="F18" t="s">
        <v>28</v>
      </c>
      <c r="G18" t="s">
        <v>29</v>
      </c>
      <c r="H18" s="1">
        <v>45029</v>
      </c>
      <c r="I18" s="1">
        <v>45035.56190943196</v>
      </c>
      <c r="J18" t="s">
        <v>119</v>
      </c>
      <c r="K18" t="s">
        <v>31</v>
      </c>
      <c r="M18" t="s">
        <v>32</v>
      </c>
      <c r="N18" t="s">
        <v>33</v>
      </c>
      <c r="P18" t="s">
        <v>120</v>
      </c>
      <c r="R18" t="s">
        <v>83</v>
      </c>
      <c r="S18" t="b">
        <v>0</v>
      </c>
      <c r="T18" s="1">
        <v>45106</v>
      </c>
      <c r="U18" s="2">
        <f>HYPERLINK("https://sbirkapp.gov.cz/detail/SPPC7JKPYJ6GBNRM", "https://sbirkapp.gov.cz/detail/SPPC7JKPYJ6GBNRM")</f>
        <v>0</v>
      </c>
      <c r="V18" t="s">
        <v>121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122</v>
      </c>
      <c r="F19" t="s">
        <v>28</v>
      </c>
      <c r="G19" t="s">
        <v>110</v>
      </c>
      <c r="H19" s="1">
        <v>44903</v>
      </c>
      <c r="I19" s="1">
        <v>44908.41130313367</v>
      </c>
      <c r="J19" t="s">
        <v>123</v>
      </c>
      <c r="K19" t="s">
        <v>31</v>
      </c>
      <c r="M19" t="s">
        <v>65</v>
      </c>
      <c r="N19" t="s">
        <v>66</v>
      </c>
      <c r="P19" t="s">
        <v>124</v>
      </c>
      <c r="R19" t="s">
        <v>67</v>
      </c>
      <c r="S19" t="b">
        <v>0</v>
      </c>
      <c r="T19" s="1">
        <v>45292</v>
      </c>
      <c r="U19" s="2">
        <f>HYPERLINK("https://sbirkapp.gov.cz/detail/SPPE6UJMG6BX4KSI", "https://sbirkapp.gov.cz/detail/SPPE6UJMG6BX4KSI")</f>
        <v>0</v>
      </c>
      <c r="V19" t="s">
        <v>125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126</v>
      </c>
      <c r="F20" t="s">
        <v>28</v>
      </c>
      <c r="G20" t="s">
        <v>127</v>
      </c>
      <c r="H20" s="1">
        <v>42270</v>
      </c>
      <c r="I20" s="1">
        <v>44837.64414950322</v>
      </c>
      <c r="J20" t="s">
        <v>128</v>
      </c>
      <c r="K20" t="s">
        <v>129</v>
      </c>
      <c r="L20" s="1">
        <v>42270</v>
      </c>
      <c r="M20" t="s">
        <v>130</v>
      </c>
      <c r="N20" t="s">
        <v>131</v>
      </c>
      <c r="S20" t="b">
        <v>1</v>
      </c>
      <c r="U20" s="2">
        <f>HYPERLINK("https://sbirkapp.gov.cz/detail/SPPTWOMIDNIUC3NK", "https://sbirkapp.gov.cz/detail/SPPTWOMIDNIUC3NK")</f>
        <v>0</v>
      </c>
      <c r="V20" t="s">
        <v>132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133</v>
      </c>
      <c r="F21" t="s">
        <v>28</v>
      </c>
      <c r="G21" t="s">
        <v>104</v>
      </c>
      <c r="H21" s="1">
        <v>43871</v>
      </c>
      <c r="I21" s="1">
        <v>44837.61856942955</v>
      </c>
      <c r="J21" t="s">
        <v>134</v>
      </c>
      <c r="K21" t="s">
        <v>129</v>
      </c>
      <c r="L21" s="1">
        <v>43871</v>
      </c>
      <c r="M21" t="s">
        <v>105</v>
      </c>
      <c r="N21" t="s">
        <v>106</v>
      </c>
      <c r="R21" t="s">
        <v>135</v>
      </c>
      <c r="S21" t="b">
        <v>0</v>
      </c>
      <c r="T21" s="1">
        <v>45292</v>
      </c>
      <c r="U21" s="2">
        <f>HYPERLINK("https://sbirkapp.gov.cz/detail/SPPIPEEAAGLUQMO2", "https://sbirkapp.gov.cz/detail/SPPIPEEAAGLUQMO2")</f>
        <v>0</v>
      </c>
      <c r="V21" t="s">
        <v>136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137</v>
      </c>
      <c r="F22" t="s">
        <v>28</v>
      </c>
      <c r="G22" t="s">
        <v>138</v>
      </c>
      <c r="H22" s="1">
        <v>44812</v>
      </c>
      <c r="I22" s="1">
        <v>44818.40381665038</v>
      </c>
      <c r="J22" t="s">
        <v>139</v>
      </c>
      <c r="K22" t="s">
        <v>31</v>
      </c>
      <c r="M22" t="s">
        <v>77</v>
      </c>
      <c r="N22" t="s">
        <v>78</v>
      </c>
      <c r="S22" t="b">
        <v>1</v>
      </c>
      <c r="U22" s="2">
        <f>HYPERLINK("https://sbirkapp.gov.cz/detail/SPPXAEZONMF2NQXI", "https://sbirkapp.gov.cz/detail/SPPXAEZONMF2NQXI")</f>
        <v>0</v>
      </c>
      <c r="V22" t="s">
        <v>140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141</v>
      </c>
      <c r="F23" t="s">
        <v>28</v>
      </c>
      <c r="G23" t="s">
        <v>142</v>
      </c>
      <c r="H23" s="1">
        <v>44812</v>
      </c>
      <c r="I23" s="1">
        <v>44817.54301218722</v>
      </c>
      <c r="J23" t="s">
        <v>143</v>
      </c>
      <c r="K23" t="s">
        <v>31</v>
      </c>
      <c r="M23" t="s">
        <v>144</v>
      </c>
      <c r="N23" t="s">
        <v>145</v>
      </c>
      <c r="O23" t="s">
        <v>146</v>
      </c>
      <c r="S23" t="b">
        <v>1</v>
      </c>
      <c r="U23" s="2">
        <f>HYPERLINK("https://sbirkapp.gov.cz/detail/SPPUMUISDJMDPWT2", "https://sbirkapp.gov.cz/detail/SPPUMUISDJMDPWT2")</f>
        <v>0</v>
      </c>
      <c r="V23" t="s">
        <v>147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148</v>
      </c>
      <c r="F24" t="s">
        <v>28</v>
      </c>
      <c r="G24" t="s">
        <v>149</v>
      </c>
      <c r="H24" s="1">
        <v>36404</v>
      </c>
      <c r="I24" s="1">
        <v>44817.45120405178</v>
      </c>
      <c r="J24" t="s">
        <v>150</v>
      </c>
      <c r="K24" t="s">
        <v>129</v>
      </c>
      <c r="L24" s="1">
        <v>36404</v>
      </c>
      <c r="M24" t="s">
        <v>144</v>
      </c>
      <c r="N24" t="s">
        <v>145</v>
      </c>
      <c r="Q24" t="s">
        <v>151</v>
      </c>
      <c r="S24" t="b">
        <v>1</v>
      </c>
      <c r="U24" s="2">
        <f>HYPERLINK("https://sbirkapp.gov.cz/detail/SPP4JND67IOEMXFS", "https://sbirkapp.gov.cz/detail/SPP4JND67IOEMXFS")</f>
        <v>0</v>
      </c>
      <c r="V24" t="s">
        <v>152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153</v>
      </c>
      <c r="F25" t="s">
        <v>28</v>
      </c>
      <c r="G25" t="s">
        <v>29</v>
      </c>
      <c r="H25" s="1">
        <v>44721</v>
      </c>
      <c r="I25" s="1">
        <v>44734.47002139327</v>
      </c>
      <c r="J25" t="s">
        <v>154</v>
      </c>
      <c r="K25" t="s">
        <v>31</v>
      </c>
      <c r="M25" t="s">
        <v>32</v>
      </c>
      <c r="N25" t="s">
        <v>33</v>
      </c>
      <c r="P25" t="s">
        <v>155</v>
      </c>
      <c r="R25" t="s">
        <v>156</v>
      </c>
      <c r="S25" t="b">
        <v>0</v>
      </c>
      <c r="T25" s="1">
        <v>45050</v>
      </c>
      <c r="U25" s="2">
        <f>HYPERLINK("https://sbirkapp.gov.cz/detail/SPPJFKO7RYSILANO", "https://sbirkapp.gov.cz/detail/SPPJFKO7RYSILANO")</f>
        <v>0</v>
      </c>
      <c r="V25" t="s">
        <v>157</v>
      </c>
      <c r="W25">
        <v>2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158</v>
      </c>
      <c r="F26" t="s">
        <v>159</v>
      </c>
      <c r="G26" t="s">
        <v>160</v>
      </c>
      <c r="H26" s="1">
        <v>39020</v>
      </c>
      <c r="I26" s="1">
        <v>44701.39801095656</v>
      </c>
      <c r="J26" t="s">
        <v>161</v>
      </c>
      <c r="K26" t="s">
        <v>129</v>
      </c>
      <c r="L26" s="1">
        <v>39020</v>
      </c>
      <c r="M26" t="s">
        <v>162</v>
      </c>
      <c r="N26" t="s">
        <v>163</v>
      </c>
      <c r="S26" t="b">
        <v>1</v>
      </c>
      <c r="U26" s="2">
        <f>HYPERLINK("https://sbirkapp.gov.cz/detail/SPPLNIDGYT62NTVY", "https://sbirkapp.gov.cz/detail/SPPLNIDGYT62NTVY")</f>
        <v>0</v>
      </c>
      <c r="V26" t="s">
        <v>164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165</v>
      </c>
      <c r="F27" t="s">
        <v>159</v>
      </c>
      <c r="G27" t="s">
        <v>166</v>
      </c>
      <c r="H27" s="1">
        <v>39020</v>
      </c>
      <c r="I27" s="1">
        <v>44701.39747655317</v>
      </c>
      <c r="J27" t="s">
        <v>161</v>
      </c>
      <c r="K27" t="s">
        <v>129</v>
      </c>
      <c r="L27" s="1">
        <v>39020</v>
      </c>
      <c r="M27" t="s">
        <v>167</v>
      </c>
      <c r="N27" t="s">
        <v>168</v>
      </c>
      <c r="S27" t="b">
        <v>1</v>
      </c>
      <c r="U27" s="2">
        <f>HYPERLINK("https://sbirkapp.gov.cz/detail/SPPLDXVZFXZQWBLC", "https://sbirkapp.gov.cz/detail/SPPLDXVZFXZQWBLC")</f>
        <v>0</v>
      </c>
      <c r="V27" t="s">
        <v>169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170</v>
      </c>
      <c r="F28" t="s">
        <v>159</v>
      </c>
      <c r="G28" t="s">
        <v>171</v>
      </c>
      <c r="H28" s="1">
        <v>43581</v>
      </c>
      <c r="I28" s="1">
        <v>44701.38540047297</v>
      </c>
      <c r="J28" t="s">
        <v>172</v>
      </c>
      <c r="K28" t="s">
        <v>129</v>
      </c>
      <c r="L28" s="1">
        <v>43581</v>
      </c>
      <c r="M28" t="s">
        <v>173</v>
      </c>
      <c r="N28" t="s">
        <v>174</v>
      </c>
      <c r="S28" t="b">
        <v>1</v>
      </c>
      <c r="U28" s="2">
        <f>HYPERLINK("https://sbirkapp.gov.cz/detail/SPPSDORFC5NSGDMI", "https://sbirkapp.gov.cz/detail/SPPSDORFC5NSGDMI")</f>
        <v>0</v>
      </c>
      <c r="V28" t="s">
        <v>175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176</v>
      </c>
      <c r="F29" t="s">
        <v>28</v>
      </c>
      <c r="G29" t="s">
        <v>177</v>
      </c>
      <c r="H29" s="1">
        <v>42838</v>
      </c>
      <c r="I29" s="1">
        <v>44701.33622254595</v>
      </c>
      <c r="J29" t="s">
        <v>178</v>
      </c>
      <c r="K29" t="s">
        <v>129</v>
      </c>
      <c r="L29" s="1">
        <v>42838</v>
      </c>
      <c r="M29" t="s">
        <v>179</v>
      </c>
      <c r="N29" t="s">
        <v>180</v>
      </c>
      <c r="R29" t="s">
        <v>181</v>
      </c>
      <c r="S29" t="b">
        <v>0</v>
      </c>
      <c r="T29" s="1">
        <v>45658</v>
      </c>
      <c r="U29" s="2">
        <f>HYPERLINK("https://sbirkapp.gov.cz/detail/SPPPTBJOU5OQAJ7O", "https://sbirkapp.gov.cz/detail/SPPPTBJOU5OQAJ7O")</f>
        <v>0</v>
      </c>
      <c r="V29" t="s">
        <v>182</v>
      </c>
      <c r="W29">
        <v>2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183</v>
      </c>
      <c r="F30" t="s">
        <v>28</v>
      </c>
      <c r="G30" t="s">
        <v>184</v>
      </c>
      <c r="H30" s="1">
        <v>42997</v>
      </c>
      <c r="I30" s="1">
        <v>44700.56395139849</v>
      </c>
      <c r="J30" t="s">
        <v>185</v>
      </c>
      <c r="K30" t="s">
        <v>129</v>
      </c>
      <c r="L30" s="1">
        <v>42997</v>
      </c>
      <c r="M30" t="s">
        <v>186</v>
      </c>
      <c r="N30" t="s">
        <v>187</v>
      </c>
      <c r="S30" t="b">
        <v>1</v>
      </c>
      <c r="U30" s="2">
        <f>HYPERLINK("https://sbirkapp.gov.cz/detail/SPP3PLI6MDBWFRCM", "https://sbirkapp.gov.cz/detail/SPP3PLI6MDBWFRCM")</f>
        <v>0</v>
      </c>
      <c r="V30" t="s">
        <v>188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189</v>
      </c>
      <c r="F31" t="s">
        <v>28</v>
      </c>
      <c r="G31" t="s">
        <v>70</v>
      </c>
      <c r="H31" s="1">
        <v>44454</v>
      </c>
      <c r="I31" s="1">
        <v>44700.43527454222</v>
      </c>
      <c r="J31" t="s">
        <v>190</v>
      </c>
      <c r="K31" t="s">
        <v>129</v>
      </c>
      <c r="L31" s="1">
        <v>44454</v>
      </c>
      <c r="M31" t="s">
        <v>44</v>
      </c>
      <c r="N31" t="s">
        <v>45</v>
      </c>
      <c r="R31" t="s">
        <v>191</v>
      </c>
      <c r="S31" t="b">
        <v>0</v>
      </c>
      <c r="T31" s="1">
        <v>45350</v>
      </c>
      <c r="U31" s="2">
        <f>HYPERLINK("https://sbirkapp.gov.cz/detail/SPPXHE5N5VG6DMGQ", "https://sbirkapp.gov.cz/detail/SPPXHE5N5VG6DMGQ")</f>
        <v>0</v>
      </c>
      <c r="V31" t="s">
        <v>192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193</v>
      </c>
      <c r="F32" t="s">
        <v>28</v>
      </c>
      <c r="G32" t="s">
        <v>194</v>
      </c>
      <c r="H32" s="1">
        <v>43951</v>
      </c>
      <c r="I32" s="1">
        <v>44700.43526699085</v>
      </c>
      <c r="J32" t="s">
        <v>195</v>
      </c>
      <c r="K32" t="s">
        <v>129</v>
      </c>
      <c r="L32" s="1">
        <v>43951</v>
      </c>
      <c r="M32" t="s">
        <v>196</v>
      </c>
      <c r="N32" t="s">
        <v>197</v>
      </c>
      <c r="S32" t="b">
        <v>1</v>
      </c>
      <c r="U32" s="2">
        <f>HYPERLINK("https://sbirkapp.gov.cz/detail/SPP4DCNBHKI6T5LS", "https://sbirkapp.gov.cz/detail/SPP4DCNBHKI6T5LS")</f>
        <v>0</v>
      </c>
      <c r="V32" t="s">
        <v>198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199</v>
      </c>
      <c r="F33" t="s">
        <v>28</v>
      </c>
      <c r="G33" t="s">
        <v>98</v>
      </c>
      <c r="H33" s="1">
        <v>43808</v>
      </c>
      <c r="I33" s="1">
        <v>44700.4352553561</v>
      </c>
      <c r="J33" t="s">
        <v>200</v>
      </c>
      <c r="K33" t="s">
        <v>129</v>
      </c>
      <c r="L33" s="1">
        <v>43808</v>
      </c>
      <c r="M33" t="s">
        <v>93</v>
      </c>
      <c r="N33" t="s">
        <v>94</v>
      </c>
      <c r="R33" t="s">
        <v>95</v>
      </c>
      <c r="S33" t="b">
        <v>0</v>
      </c>
      <c r="T33" s="1">
        <v>45292</v>
      </c>
      <c r="U33" s="2">
        <f>HYPERLINK("https://sbirkapp.gov.cz/detail/SPPV2HLGTACHMREG", "https://sbirkapp.gov.cz/detail/SPPV2HLGTACHMREG")</f>
        <v>0</v>
      </c>
      <c r="V33" t="s">
        <v>201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202</v>
      </c>
      <c r="F34" t="s">
        <v>28</v>
      </c>
      <c r="G34" t="s">
        <v>110</v>
      </c>
      <c r="H34" s="1">
        <v>44454</v>
      </c>
      <c r="I34" s="1">
        <v>44698.57206160772</v>
      </c>
      <c r="J34" t="s">
        <v>203</v>
      </c>
      <c r="K34" t="s">
        <v>129</v>
      </c>
      <c r="L34" s="1">
        <v>44454</v>
      </c>
      <c r="M34" t="s">
        <v>65</v>
      </c>
      <c r="N34" t="s">
        <v>66</v>
      </c>
      <c r="R34" t="s">
        <v>111</v>
      </c>
      <c r="S34" t="b">
        <v>0</v>
      </c>
      <c r="T34" s="1">
        <v>44927</v>
      </c>
      <c r="U34" s="2">
        <f>HYPERLINK("https://sbirkapp.gov.cz/detail/SPP2JXKU23KOP33U", "https://sbirkapp.gov.cz/detail/SPP2JXKU23KOP33U")</f>
        <v>0</v>
      </c>
      <c r="V34" t="s">
        <v>204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205</v>
      </c>
      <c r="F35" t="s">
        <v>28</v>
      </c>
      <c r="G35" t="s">
        <v>206</v>
      </c>
      <c r="H35" s="1">
        <v>44536</v>
      </c>
      <c r="I35" s="1">
        <v>44686.47138426149</v>
      </c>
      <c r="J35" t="s">
        <v>123</v>
      </c>
      <c r="K35" t="s">
        <v>129</v>
      </c>
      <c r="L35" s="1">
        <v>44536</v>
      </c>
      <c r="M35" t="s">
        <v>207</v>
      </c>
      <c r="N35" t="s">
        <v>208</v>
      </c>
      <c r="R35" t="s">
        <v>209</v>
      </c>
      <c r="S35" t="b">
        <v>0</v>
      </c>
      <c r="T35" s="1">
        <v>45658</v>
      </c>
      <c r="U35" s="2">
        <f>HYPERLINK("https://sbirkapp.gov.cz/detail/SPP5RYBY4QFCEHBC", "https://sbirkapp.gov.cz/detail/SPP5RYBY4QFCEHBC")</f>
        <v>0</v>
      </c>
      <c r="V35" t="s">
        <v>210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211</v>
      </c>
      <c r="F36" t="s">
        <v>28</v>
      </c>
      <c r="G36" t="s">
        <v>29</v>
      </c>
      <c r="H36" s="1">
        <v>44672</v>
      </c>
      <c r="I36" s="1">
        <v>44684.44649596957</v>
      </c>
      <c r="J36" t="s">
        <v>212</v>
      </c>
      <c r="K36" t="s">
        <v>31</v>
      </c>
      <c r="M36" t="s">
        <v>32</v>
      </c>
      <c r="N36" t="s">
        <v>33</v>
      </c>
      <c r="R36" t="s">
        <v>120</v>
      </c>
      <c r="S36" t="b">
        <v>0</v>
      </c>
      <c r="T36" s="1">
        <v>44749</v>
      </c>
      <c r="U36" s="2">
        <f>HYPERLINK("https://sbirkapp.gov.cz/detail/SPPUPQRHEFBG2FNO", "https://sbirkapp.gov.cz/detail/SPPUPQRHEFBG2FNO")</f>
        <v>0</v>
      </c>
      <c r="V36" t="s">
        <v>213</v>
      </c>
      <c r="W3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2026-06-25T13:32:08Z</dcterms:created>
  <dcterms:modified xsi:type="dcterms:W3CDTF">2026-06-25T13:32:08Z</dcterms:modified>
</cp:coreProperties>
</file>