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<sst xmlns="http://schemas.openxmlformats.org/spreadsheetml/2006/main" count="503" uniqueCount="232">
  <si>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</si>
  <si>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</si>
  <si>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</si>
  <si>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</si>
  <si>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</si>
  <si>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</si>
  <si>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</si>
  <si>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</si>
  <si>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</si>
  <si>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</si>
  <si>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</si>
  <si>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</si>
  <si>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</si>
  <si>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</si>
  <si>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</si>
  <si>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</si>
  <si>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</si>
  <si>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</si>
  <si>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</si>
  <si>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</si>
  <si>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</si>
  <si>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</si>
  <si>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</si>
  <si>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Mohelnice</t>
  </si>
  <si>
    <t>00303038</t>
  </si>
  <si>
    <t>6qtbthy</t>
  </si>
  <si>
    <t>Olomoucký kraj</t>
  </si>
  <si>
    <t>1/2026</t>
  </si>
  <si>
    <t>Obecně závazná vyhláška</t>
  </si>
  <si>
    <t>o stanovení obecního systému odpadového hospodářství</t>
  </si>
  <si>
    <t>2026-03-04</t>
  </si>
  <si>
    <t>Běžný</t>
  </si>
  <si>
    <t>systém odpadového hospodářství</t>
  </si>
  <si>
    <t>zákon č. 541/2020 Sb., o odpadech - § 59 odst. 4</t>
  </si>
  <si>
    <t>5/2025: o stanovení obecního systému odpadového hospodářství</t>
  </si>
  <si>
    <t>1651000308</t>
  </si>
  <si>
    <t>5/2025</t>
  </si>
  <si>
    <t>2026-01-01</t>
  </si>
  <si>
    <t>9/2023: o stanovení obecního systému odpadového hospodářství</t>
  </si>
  <si>
    <t>1/2026: o stanovení obecního systému odpadového hospodářství</t>
  </si>
  <si>
    <t>1604167583</t>
  </si>
  <si>
    <t>4/2025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</si>
  <si>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</si>
  <si>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</si>
  <si>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</si>
  <si>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4/2024: o místním poplatku za obecní systém odpadového hospodářství</t>
  </si>
  <si>
    <t>1582002131</t>
  </si>
  <si>
    <t>3/2025</t>
  </si>
  <si>
    <t>Nařízení</t>
  </si>
  <si>
    <t>kterým se vydává tržní řád</t>
  </si>
  <si>
    <t>2025-07-11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</si>
  <si>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</si>
  <si>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</si>
  <si>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2/2019: tržní řád</t>
  </si>
  <si>
    <t>1544475000</t>
  </si>
  <si>
    <t>2/2025</t>
  </si>
  <si>
    <t>kterým se stanoví zákaz šíření reklamy na veřejně přístupných místech mimo provozovnu</t>
  </si>
  <si>
    <t>reklama na veřejných místech</t>
  </si>
  <si>
    <t>zákon č. 40/1995 Sb., o regulaci reklamy - § 2 odst. 1 písm. d) a odst. 5</t>
  </si>
  <si>
    <t>1544473241</t>
  </si>
  <si>
    <t>1/2025</t>
  </si>
  <si>
    <t>o nočním klidu</t>
  </si>
  <si>
    <t>2025-05-07</t>
  </si>
  <si>
    <t>noční klid</t>
  </si>
  <si>
    <t>zákon č. 251/2016 Sb., o některých přestupcích - § 5 odst. 7</t>
  </si>
  <si>
    <t>2/2023: o nočním klidu</t>
  </si>
  <si>
    <t>1512537230</t>
  </si>
  <si>
    <t>4/2024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</si>
  <si>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</si>
  <si>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</si>
  <si>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</si>
  <si>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</si>
  <si>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7/2023: o místním poplatku za obecní systém odpadového hospodářství</t>
  </si>
  <si>
    <t>4/2025: o místním poplatku za odkládání komunálního odpadu z nemovité věci</t>
  </si>
  <si>
    <t>1452320065</t>
  </si>
  <si>
    <t>3/2024</t>
  </si>
  <si>
    <t>o stanovení místního koeficientu pro obec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</si>
  <si>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</si>
  <si>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2</t>
  </si>
  <si>
    <t>1/2023: o stanovení koeficientů pro výpočet daně z nemovitých věcí</t>
  </si>
  <si>
    <t>1414849787</t>
  </si>
  <si>
    <t>2/2024</t>
  </si>
  <si>
    <t>kterou se vydává Požární řád města Mohelnice</t>
  </si>
  <si>
    <t>2024-08-01</t>
  </si>
  <si>
    <t>požární ochrana - požární řád</t>
  </si>
  <si>
    <t>zákon č. 133/1985 Sb., o požární ochraně - § 29 odst. 1 písm. o) bod 1</t>
  </si>
  <si>
    <t>1375832266</t>
  </si>
  <si>
    <t>1/2024</t>
  </si>
  <si>
    <t>kterým se vymezují oblasti města, ve kterých lze místní komunikace nebo jejich určené úseky užít ke stání vozidla za sjednanou cenu</t>
  </si>
  <si>
    <t>2024-04-09</t>
  </si>
  <si>
    <t xml:space="preserve">pozemní komunikace - zpoplatnění stání a odstavení </t>
  </si>
  <si>
    <t xml:space="preserve">zákon č. 13/1997 Sb., o pozemních komunikacích - § 23 odst. 1 </t>
  </si>
  <si>
    <t>1/2022: kterým se vymezují oblasti města, ve kterých lze místní komunikace nebo jejich určené úseky užít ke stání vozidla za sjednanou cenu</t>
  </si>
  <si>
    <t>1334378695</t>
  </si>
  <si>
    <t>1/2009</t>
  </si>
  <si>
    <t>kterým se stanoví rozsah, způsob a lhůty k odstraňování závad ve sjízdnosti a schůdnosti místních komunikací a vymezují úseky místních komunikací, na kterých se sjízdnost a schůdnost odstraňováním sněhu a náledí na území města Mohelnice nezajišťuje</t>
  </si>
  <si>
    <t>2009-10-29</t>
  </si>
  <si>
    <t>Dle přechodného ustanovení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</si>
  <si>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</si>
  <si>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</si>
  <si>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1297685948</t>
  </si>
  <si>
    <t>9/2023</t>
  </si>
  <si>
    <t>2023-12-22</t>
  </si>
  <si>
    <t>5/2021: o stanovení obecního systému odpadového hospodářství</t>
  </si>
  <si>
    <t>1282563569</t>
  </si>
  <si>
    <t>8/2023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</si>
  <si>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</si>
  <si>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</si>
  <si>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</si>
  <si>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</si>
  <si>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6/2019: o místním poplatku za užívání veřejného prostranství</t>
  </si>
  <si>
    <t>1282473677</t>
  </si>
  <si>
    <t>7/2023</t>
  </si>
  <si>
    <t>2/2022: o místním poplatku za obecní systém odpadového hospodářství</t>
  </si>
  <si>
    <t>1282471859</t>
  </si>
  <si>
    <t>6/2023</t>
  </si>
  <si>
    <t>o místním poplatku ze psů</t>
  </si>
  <si>
    <t>místní poplatek ze psů</t>
  </si>
  <si>
    <t>zákon č. 565/1990 Sb., o místních poplatcích - § 14 - ze psů</t>
  </si>
  <si>
    <t>7/2019: o místním poplatku ze psů</t>
  </si>
  <si>
    <t>1282469599</t>
  </si>
  <si>
    <t>5/2023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</si>
  <si>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</si>
  <si>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</si>
  <si>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</si>
  <si>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</si>
  <si>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1282466131</t>
  </si>
  <si>
    <t>4/2023</t>
  </si>
  <si>
    <t>o zákazu konzumace alkoholických nápojů na veřejném prostranství</t>
  </si>
  <si>
    <t>2023-11-21</t>
  </si>
  <si>
    <t>veřejný pořádek - konzumace alkoholu</t>
  </si>
  <si>
    <t>zákon č. 128/2000 Sb., o obcích - § 10 písm. a) - konzumace alkoholu</t>
  </si>
  <si>
    <t>1/2015: o zákazu konzumace alkoholických nápojů na veřejných prostranstvích</t>
  </si>
  <si>
    <t>1265962288</t>
  </si>
  <si>
    <t>3/2023</t>
  </si>
  <si>
    <t>o zrušení obecně závazné vyhlášky č. 6/2017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</si>
  <si>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2023-10-11</t>
  </si>
  <si>
    <t>zrušovací</t>
  </si>
  <si>
    <t>ústavní zákon č. 1/1993 Sb., Ústava České republiky - čl. 104 odst. 3 - zrušovací OZV</t>
  </si>
  <si>
    <t>6/2017: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</si>
  <si>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1246703236</t>
  </si>
  <si>
    <t>2/2023</t>
  </si>
  <si>
    <t>1/2025: o nočním klidu</t>
  </si>
  <si>
    <t>1246464234</t>
  </si>
  <si>
    <t>1/2023</t>
  </si>
  <si>
    <t>o stanovení koeficientů pro výpočet daně z nemovitých věcí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</si>
  <si>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</si>
  <si>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</si>
  <si>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1/2020: o stanovení koeficientů pro výpočet daně z nemovitých věcí</t>
  </si>
  <si>
    <t>3/2024: o stanovení místního koeficientu pro obec</t>
  </si>
  <si>
    <t>1243061209</t>
  </si>
  <si>
    <t>2/2022</t>
  </si>
  <si>
    <t>2023-01-01</t>
  </si>
  <si>
    <t>4/2021: o místním poplatku za obecní systém odpadového hospodářství</t>
  </si>
  <si>
    <t>1116539074</t>
  </si>
  <si>
    <t>1/2022</t>
  </si>
  <si>
    <t>2022-06-08</t>
  </si>
  <si>
    <t>4/2019: kterým se vymezují oblasti města, ve kterých lze místní komunikace nebo jejich určené úseky užít ke stání vozidla za sjednanou cenu</t>
  </si>
  <si>
    <t>1/2024: kterým se vymezují oblasti města, ve kterých lze místní komunikace nebo jejich určené úseky užít ke stání vozidla za sjednanou cenu; 1/2024: kterým se vymezují oblasti města, ve kterých lze místní komunikace nebo jejich určené úseky užít ke stání vozidla za sjednanou cenu</t>
  </si>
  <si>
    <t>1042358725</t>
  </si>
  <si>
    <t>5/2021</t>
  </si>
  <si>
    <t>2022-01-01</t>
  </si>
  <si>
    <t>1011859291</t>
  </si>
  <si>
    <t>4/2021</t>
  </si>
  <si>
    <t>1011856116</t>
  </si>
  <si>
    <t>3/2021</t>
  </si>
  <si>
    <t>kterou se stanoví část společného školského spádového obvodu  základních škol zřízených městem Mohelnice</t>
  </si>
  <si>
    <t>2021-03-05</t>
  </si>
  <si>
    <t>školské obvody - základní školy</t>
  </si>
  <si>
    <t>zákon č. 561/2004 Sb., školský zákon - § 178 odst. 2 písm. c)</t>
  </si>
  <si>
    <t>1011851617</t>
  </si>
  <si>
    <t>2/2021</t>
  </si>
  <si>
    <t>kterou se stanoví školský obvod mateřské školy zřízené městem Mohelnice  a část školského obvodu mateřské školy zřízené městem Mohelnice</t>
  </si>
  <si>
    <t>školské obvody - mateřské školy; školské obvody - mateřské školy</t>
  </si>
  <si>
    <t>zákon č. 561/2004 Sb., školský zákon - § 179 odst. 3 a § 178 odst. 2 písm. b); zákon č. 561/2004 Sb., školský zákon - § 179 odst. 3 a § 178 odst. 2 písm. c)</t>
  </si>
  <si>
    <t>1011848176</t>
  </si>
  <si>
    <t>1/2021</t>
  </si>
  <si>
    <t>5/2023: o místním poplatku z pobytu</t>
  </si>
  <si>
    <t>1011839517</t>
  </si>
  <si>
    <t>1/2020</t>
  </si>
  <si>
    <t>2021-01-01</t>
  </si>
  <si>
    <t>1011508354</t>
  </si>
  <si>
    <t>7/2019</t>
  </si>
  <si>
    <t>2020-01-01</t>
  </si>
  <si>
    <t>6/2023: o místním poplatku ze psů</t>
  </si>
  <si>
    <t>1011503039</t>
  </si>
  <si>
    <t>6/2019</t>
  </si>
  <si>
    <t>8/2023: o místním poplatku za užívání veřejného prostranství</t>
  </si>
  <si>
    <t>1011499776</t>
  </si>
  <si>
    <t>4/2019</t>
  </si>
  <si>
    <t>2019-08-01</t>
  </si>
  <si>
    <t>1/2022: kterým se vymezují oblasti města, ve kterých lze místní komunikace nebo jejich určené úseky užít ke stání vozidla za sjednanou cenu; 1/2022: kterým se vymezují oblasti města, ve kterých lze místní komunikace nebo jejich určené úseky užít ke stání vozidla za sjednanou cenu</t>
  </si>
  <si>
    <t>1011487080</t>
  </si>
  <si>
    <t>2/2019</t>
  </si>
  <si>
    <t>tržní řád</t>
  </si>
  <si>
    <t>2019-05-01</t>
  </si>
  <si>
    <t>regulace prodeje zboží a nabízení služeb - tržní řád</t>
  </si>
  <si>
    <t xml:space="preserve">zákon č. 455/1991 Sb., živnostenský zákon - § 18 odst. 1 </t>
  </si>
  <si>
    <t>3/2025: kterým se vydává tržní řád; 3/2025: kterým se vydává tržní řád</t>
  </si>
  <si>
    <t>1011484114</t>
  </si>
  <si>
    <t>1/2019</t>
  </si>
  <si>
    <t>o regulaci hlučných činností</t>
  </si>
  <si>
    <t>2019-02-26</t>
  </si>
  <si>
    <t>veřejný pořádek - hlučné činnosti</t>
  </si>
  <si>
    <t>zákon č. 128/2000 Sb., o obcích - § 10 písm. a) - hlučné činnosti</t>
  </si>
  <si>
    <t>1011479133</t>
  </si>
  <si>
    <t>3/2018</t>
  </si>
  <si>
    <t>kterou se reguluje provozní doba hostinských provozoven</t>
  </si>
  <si>
    <t>2018-06-14</t>
  </si>
  <si>
    <t>veřejný pořádek - provozní doba hostinských zařízení</t>
  </si>
  <si>
    <t>zákon č. 128/2000 Sb., o obcích - § 10 písm. a) - provozní doba hostinských zařízení</t>
  </si>
  <si>
    <t>1011477464</t>
  </si>
  <si>
    <t>6/2017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</si>
  <si>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</si>
  <si>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2017-12-30</t>
  </si>
  <si>
    <t>veřejný pořádek - podmínky pro pořádání veřejně přístupných akcí</t>
  </si>
  <si>
    <t>zákon č. 128/2000 Sb., o obcích - § 10 písm. b) - podmínky pro pořádání veřejně přístupných akcí</t>
  </si>
  <si>
    <t>3/2023: o zrušení obecně závazné vyhlášky č. 6/2017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</si>
  <si>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1011452326</t>
  </si>
  <si>
    <t>3/2017</t>
  </si>
  <si>
    <t>o regulaci provozování hazardních her</t>
  </si>
  <si>
    <t>2018-01-01</t>
  </si>
  <si>
    <t>veřejný pořádek - jiné; hazardní hry</t>
  </si>
  <si>
    <t xml:space="preserve">zákon č. 128/2000 Sb., o obcích - § 10 písm. a) - jiné; zákon č. 186/2016 Sb., o hazardních hrách - § 12 </t>
  </si>
  <si>
    <t>1011412774</t>
  </si>
  <si>
    <t>1/2015</t>
  </si>
  <si>
    <t>o zákazu konzumace alkoholických nápojů na veřejných prostranstvích</t>
  </si>
  <si>
    <t>2015-09-29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</si>
  <si>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</si>
  <si>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</si>
  <si>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4/2023: o zákazu konzumace alkoholických nápojů na veřejném prostranství</t>
  </si>
  <si>
    <t>1011394712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</si>
</sst>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46064</v>
      </c>
      <c r="I2" s="1">
        <v>46069.67493071834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HYPERLINK("https://sbirkapp.gov.cz/detail/SPPIP2V727NX4P3M", "https://sbirkapp.gov.cz/detail/SPPIP2V727NX4P3M")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45966</v>
      </c>
      <c r="I3" s="1">
        <v>45972.34123364843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46085</v>
      </c>
      <c r="U3" s="2">
        <f>HYPERLINK("https://sbirkapp.gov.cz/detail/SPPNCGYYNWRK4E7S", "https://sbirkapp.gov.cz/detail/SPPNCGYYNWRK4E7S")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45917</v>
      </c>
      <c r="I4" s="1">
        <v>45923.48908419505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HYPERLINK("https://sbirkapp.gov.cz/detail/SPPLIXVK723CTP6E", "https://sbirkapp.gov.cz/detail/SPPLIXVK723CTP6E")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48</v>
      </c>
      <c r="G5" t="s">
        <v>49</v>
      </c>
      <c r="H5" s="1">
        <v>45833</v>
      </c>
      <c r="I5" s="1">
        <v>45834.56348062011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HYPERLINK("https://sbirkapp.gov.cz/detail/SPPH2ZSABQGBYNEM", "https://sbirkapp.gov.cz/detail/SPPH2ZSABQGBYNEM")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48</v>
      </c>
      <c r="G6" t="s">
        <v>56</v>
      </c>
      <c r="H6" s="1">
        <v>45833</v>
      </c>
      <c r="I6" s="1">
        <v>45834.56189906971</v>
      </c>
      <c r="J6" t="s">
        <v>50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HYPERLINK("https://sbirkapp.gov.cz/detail/SPPRBK3POY4PFK6I", "https://sbirkapp.gov.cz/detail/SPPRBK3POY4PFK6I")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45763</v>
      </c>
      <c r="I7" s="1">
        <v>45769.55798924443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HYPERLINK("https://sbirkapp.gov.cz/detail/SPPYYCKO4DKXZKXI", "https://sbirkapp.gov.cz/detail/SPPYYCKO4DKXZKXI")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45637</v>
      </c>
      <c r="I8" s="1">
        <v>45639.46768326251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R8" t="s">
        <v>73</v>
      </c>
      <c r="S8" t="b">
        <v>0</v>
      </c>
      <c r="T8" s="1">
        <v>46023</v>
      </c>
      <c r="U8" s="2">
        <f>HYPERLINK("https://sbirkapp.gov.cz/detail/SPP3PLSSOO5FD6WI", "https://sbirkapp.gov.cz/detail/SPP3PLSSOO5FD6WI")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45553</v>
      </c>
      <c r="I9" s="1">
        <v>45555.46679360786</v>
      </c>
      <c r="J9" t="s">
        <v>69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HYPERLINK("https://sbirkapp.gov.cz/detail/SPPSFGIQTMYKJWYA", "https://sbirkapp.gov.cz/detail/SPPSFGIQTMYKJWYA")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45462</v>
      </c>
      <c r="I10" s="1">
        <v>45464.53702279474</v>
      </c>
      <c r="J10" t="s">
        <v>83</v>
      </c>
      <c r="K10" t="s">
        <v>31</v>
      </c>
      <c r="M10" t="s">
        <v>84</v>
      </c>
      <c r="N10" t="s">
        <v>85</v>
      </c>
      <c r="S10" t="b">
        <v>1</v>
      </c>
      <c r="U10" s="2">
        <f>HYPERLINK("https://sbirkapp.gov.cz/detail/SPPSNLZ4ZPSVDTRA", "https://sbirkapp.gov.cz/detail/SPPSNLZ4ZPSVDTRA")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48</v>
      </c>
      <c r="G11" t="s">
        <v>88</v>
      </c>
      <c r="H11" s="1">
        <v>45371</v>
      </c>
      <c r="I11" s="1">
        <v>45376.45068161038</v>
      </c>
      <c r="J11" t="s">
        <v>89</v>
      </c>
      <c r="K11" t="s">
        <v>31</v>
      </c>
      <c r="M11" t="s">
        <v>90</v>
      </c>
      <c r="N11" t="s">
        <v>91</v>
      </c>
      <c r="P11" t="s">
        <v>92</v>
      </c>
      <c r="S11" t="b">
        <v>1</v>
      </c>
      <c r="U11" s="2">
        <f>HYPERLINK("https://sbirkapp.gov.cz/detail/SPPEODVCIU22WDJC", "https://sbirkapp.gov.cz/detail/SPPEODVCIU22WDJC")</f>
        <v>0</v>
      </c>
      <c r="V11" t="s">
        <v>93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48</v>
      </c>
      <c r="G12" t="s">
        <v>95</v>
      </c>
      <c r="H12" s="1">
        <v>40100</v>
      </c>
      <c r="I12" s="1">
        <v>45301.56871880325</v>
      </c>
      <c r="J12" t="s">
        <v>96</v>
      </c>
      <c r="K12" t="s">
        <v>97</v>
      </c>
      <c r="L12" s="1">
        <v>40100</v>
      </c>
      <c r="M12" t="s">
        <v>98</v>
      </c>
      <c r="N12" t="s">
        <v>99</v>
      </c>
      <c r="S12" t="b">
        <v>1</v>
      </c>
      <c r="U12" s="2">
        <f>HYPERLINK("https://sbirkapp.gov.cz/detail/SPP2M542SHIJH3RW", "https://sbirkapp.gov.cz/detail/SPP2M542SHIJH3RW")</f>
        <v>0</v>
      </c>
      <c r="V12" t="s">
        <v>100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29</v>
      </c>
      <c r="H13" s="1">
        <v>45266</v>
      </c>
      <c r="I13" s="1">
        <v>45267.56964046761</v>
      </c>
      <c r="J13" t="s">
        <v>102</v>
      </c>
      <c r="K13" t="s">
        <v>31</v>
      </c>
      <c r="M13" t="s">
        <v>32</v>
      </c>
      <c r="N13" t="s">
        <v>33</v>
      </c>
      <c r="P13" t="s">
        <v>103</v>
      </c>
      <c r="R13" t="s">
        <v>34</v>
      </c>
      <c r="S13" t="b">
        <v>0</v>
      </c>
      <c r="T13" s="1">
        <v>46023</v>
      </c>
      <c r="U13" s="2">
        <f>HYPERLINK("https://sbirkapp.gov.cz/detail/SPPSKW6XGNJ3CDXO", "https://sbirkapp.gov.cz/detail/SPPSKW6XGNJ3CDXO")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45266</v>
      </c>
      <c r="I14" s="1">
        <v>45267.4845286361</v>
      </c>
      <c r="J14" t="s">
        <v>107</v>
      </c>
      <c r="K14" t="s">
        <v>31</v>
      </c>
      <c r="M14" t="s">
        <v>108</v>
      </c>
      <c r="N14" t="s">
        <v>109</v>
      </c>
      <c r="P14" t="s">
        <v>110</v>
      </c>
      <c r="S14" t="b">
        <v>1</v>
      </c>
      <c r="U14" s="2">
        <f>HYPERLINK("https://sbirkapp.gov.cz/detail/SPPJ35PNCB2FZJEQ", "https://sbirkapp.gov.cz/detail/SPPJ35PNCB2FZJEQ")</f>
        <v>0</v>
      </c>
      <c r="V14" t="s">
        <v>111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68</v>
      </c>
      <c r="H15" s="1">
        <v>45266</v>
      </c>
      <c r="I15" s="1">
        <v>45267.48233231529</v>
      </c>
      <c r="J15" t="s">
        <v>107</v>
      </c>
      <c r="K15" t="s">
        <v>31</v>
      </c>
      <c r="M15" t="s">
        <v>70</v>
      </c>
      <c r="N15" t="s">
        <v>71</v>
      </c>
      <c r="P15" t="s">
        <v>113</v>
      </c>
      <c r="R15" t="s">
        <v>45</v>
      </c>
      <c r="S15" t="b">
        <v>0</v>
      </c>
      <c r="T15" s="1">
        <v>45658</v>
      </c>
      <c r="U15" s="2">
        <f>HYPERLINK("https://sbirkapp.gov.cz/detail/SPPDKW5UNAZPUH7M", "https://sbirkapp.gov.cz/detail/SPPDKW5UNAZPUH7M")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45266</v>
      </c>
      <c r="I16" s="1">
        <v>45267.48056317853</v>
      </c>
      <c r="J16" t="s">
        <v>107</v>
      </c>
      <c r="K16" t="s">
        <v>31</v>
      </c>
      <c r="M16" t="s">
        <v>117</v>
      </c>
      <c r="N16" t="s">
        <v>118</v>
      </c>
      <c r="P16" t="s">
        <v>119</v>
      </c>
      <c r="S16" t="b">
        <v>1</v>
      </c>
      <c r="U16" s="2">
        <f>HYPERLINK("https://sbirkapp.gov.cz/detail/SPPOI3CJW3SQ25EG", "https://sbirkapp.gov.cz/detail/SPPOI3CJW3SQ25EG")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45266</v>
      </c>
      <c r="I17" s="1">
        <v>45267.47755679301</v>
      </c>
      <c r="J17" t="s">
        <v>107</v>
      </c>
      <c r="K17" t="s">
        <v>31</v>
      </c>
      <c r="M17" t="s">
        <v>123</v>
      </c>
      <c r="N17" t="s">
        <v>124</v>
      </c>
      <c r="P17" t="s">
        <v>125</v>
      </c>
      <c r="S17" t="b">
        <v>1</v>
      </c>
      <c r="U17" s="2">
        <f>HYPERLINK("https://sbirkapp.gov.cz/detail/SPPZQJX47JVHVDRS", "https://sbirkapp.gov.cz/detail/SPPZQJX47JVHVDRS")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45231</v>
      </c>
      <c r="I18" s="1">
        <v>45236.38523202729</v>
      </c>
      <c r="J18" t="s">
        <v>129</v>
      </c>
      <c r="K18" t="s">
        <v>31</v>
      </c>
      <c r="M18" t="s">
        <v>130</v>
      </c>
      <c r="N18" t="s">
        <v>131</v>
      </c>
      <c r="P18" t="s">
        <v>132</v>
      </c>
      <c r="S18" t="b">
        <v>1</v>
      </c>
      <c r="U18" s="2">
        <f>HYPERLINK("https://sbirkapp.gov.cz/detail/SPPRDYQVYW6YDDTW", "https://sbirkapp.gov.cz/detail/SPPRDYQVYW6YDDTW")</f>
        <v>0</v>
      </c>
      <c r="V18" t="s">
        <v>133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45182</v>
      </c>
      <c r="I19" s="1">
        <v>45195.59941050529</v>
      </c>
      <c r="J19" t="s">
        <v>136</v>
      </c>
      <c r="K19" t="s">
        <v>31</v>
      </c>
      <c r="M19" t="s">
        <v>137</v>
      </c>
      <c r="N19" t="s">
        <v>138</v>
      </c>
      <c r="P19" t="s">
        <v>139</v>
      </c>
      <c r="S19" t="b">
        <v>1</v>
      </c>
      <c r="U19" s="2">
        <f>HYPERLINK("https://sbirkapp.gov.cz/detail/SPPUCTYGNUJWQ2CS", "https://sbirkapp.gov.cz/detail/SPPUCTYGNUJWQ2CS")</f>
        <v>0</v>
      </c>
      <c r="V19" t="s">
        <v>140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141</v>
      </c>
      <c r="F20" t="s">
        <v>28</v>
      </c>
      <c r="G20" t="s">
        <v>61</v>
      </c>
      <c r="H20" s="1">
        <v>45182</v>
      </c>
      <c r="I20" s="1">
        <v>45195.32354914011</v>
      </c>
      <c r="J20" t="s">
        <v>136</v>
      </c>
      <c r="K20" t="s">
        <v>31</v>
      </c>
      <c r="M20" t="s">
        <v>63</v>
      </c>
      <c r="N20" t="s">
        <v>64</v>
      </c>
      <c r="R20" t="s">
        <v>142</v>
      </c>
      <c r="S20" t="b">
        <v>0</v>
      </c>
      <c r="T20" s="1">
        <v>45784</v>
      </c>
      <c r="U20" s="2">
        <f>HYPERLINK("https://sbirkapp.gov.cz/detail/SPPKXLVQRP7NXAUK", "https://sbirkapp.gov.cz/detail/SPPKXLVQRP7NXAUK")</f>
        <v>0</v>
      </c>
      <c r="V20" t="s">
        <v>143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45182</v>
      </c>
      <c r="I21" s="1">
        <v>45187.55810469068</v>
      </c>
      <c r="J21" t="s">
        <v>107</v>
      </c>
      <c r="K21" t="s">
        <v>31</v>
      </c>
      <c r="M21" t="s">
        <v>146</v>
      </c>
      <c r="N21" t="s">
        <v>147</v>
      </c>
      <c r="P21" t="s">
        <v>148</v>
      </c>
      <c r="R21" t="s">
        <v>149</v>
      </c>
      <c r="S21" t="b">
        <v>0</v>
      </c>
      <c r="T21" s="1">
        <v>45658</v>
      </c>
      <c r="U21" s="2">
        <f>HYPERLINK("https://sbirkapp.gov.cz/detail/SPPJEXBH3KBJLBZM", "https://sbirkapp.gov.cz/detail/SPPJEXBH3KBJLBZM")</f>
        <v>0</v>
      </c>
      <c r="V21" t="s">
        <v>150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151</v>
      </c>
      <c r="F22" t="s">
        <v>28</v>
      </c>
      <c r="G22" t="s">
        <v>68</v>
      </c>
      <c r="H22" s="1">
        <v>44909</v>
      </c>
      <c r="I22" s="1">
        <v>44910.60768254465</v>
      </c>
      <c r="J22" t="s">
        <v>152</v>
      </c>
      <c r="K22" t="s">
        <v>31</v>
      </c>
      <c r="M22" t="s">
        <v>70</v>
      </c>
      <c r="N22" t="s">
        <v>71</v>
      </c>
      <c r="P22" t="s">
        <v>153</v>
      </c>
      <c r="R22" t="s">
        <v>72</v>
      </c>
      <c r="S22" t="b">
        <v>0</v>
      </c>
      <c r="T22" s="1">
        <v>45292</v>
      </c>
      <c r="U22" s="2">
        <f>HYPERLINK("https://sbirkapp.gov.cz/detail/SPP34T4OBQSQLN4S", "https://sbirkapp.gov.cz/detail/SPP34T4OBQSQLN4S")</f>
        <v>0</v>
      </c>
      <c r="V22" t="s">
        <v>154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155</v>
      </c>
      <c r="F23" t="s">
        <v>48</v>
      </c>
      <c r="G23" t="s">
        <v>88</v>
      </c>
      <c r="H23" s="1">
        <v>44690</v>
      </c>
      <c r="I23" s="1">
        <v>44705.307818525</v>
      </c>
      <c r="J23" t="s">
        <v>156</v>
      </c>
      <c r="K23" t="s">
        <v>31</v>
      </c>
      <c r="M23" t="s">
        <v>90</v>
      </c>
      <c r="N23" t="s">
        <v>91</v>
      </c>
      <c r="P23" t="s">
        <v>157</v>
      </c>
      <c r="R23" t="s">
        <v>158</v>
      </c>
      <c r="S23" t="b">
        <v>0</v>
      </c>
      <c r="T23" s="1">
        <v>45391</v>
      </c>
      <c r="U23" s="2">
        <f>HYPERLINK("https://sbirkapp.gov.cz/detail/SPPKVRSNUNLVUWXO", "https://sbirkapp.gov.cz/detail/SPPKVRSNUNLVUWXO")</f>
        <v>0</v>
      </c>
      <c r="V23" t="s">
        <v>159</v>
      </c>
      <c r="W23">
        <v>3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160</v>
      </c>
      <c r="F24" t="s">
        <v>28</v>
      </c>
      <c r="G24" t="s">
        <v>29</v>
      </c>
      <c r="H24" s="1">
        <v>44543</v>
      </c>
      <c r="I24" s="1">
        <v>44628.45604541546</v>
      </c>
      <c r="J24" t="s">
        <v>161</v>
      </c>
      <c r="K24" t="s">
        <v>97</v>
      </c>
      <c r="L24" s="1">
        <v>44543</v>
      </c>
      <c r="M24" t="s">
        <v>32</v>
      </c>
      <c r="N24" t="s">
        <v>33</v>
      </c>
      <c r="R24" t="s">
        <v>38</v>
      </c>
      <c r="S24" t="b">
        <v>0</v>
      </c>
      <c r="T24" s="1">
        <v>45282</v>
      </c>
      <c r="U24" s="2">
        <f>HYPERLINK("https://sbirkapp.gov.cz/detail/SPP4WFN274IP633E", "https://sbirkapp.gov.cz/detail/SPP4WFN274IP633E")</f>
        <v>0</v>
      </c>
      <c r="V24" t="s">
        <v>162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163</v>
      </c>
      <c r="F25" t="s">
        <v>28</v>
      </c>
      <c r="G25" t="s">
        <v>68</v>
      </c>
      <c r="H25" s="1">
        <v>44508</v>
      </c>
      <c r="I25" s="1">
        <v>44628.45341335627</v>
      </c>
      <c r="J25" t="s">
        <v>161</v>
      </c>
      <c r="K25" t="s">
        <v>97</v>
      </c>
      <c r="L25" s="1">
        <v>44508</v>
      </c>
      <c r="M25" t="s">
        <v>70</v>
      </c>
      <c r="N25" t="s">
        <v>71</v>
      </c>
      <c r="R25" t="s">
        <v>113</v>
      </c>
      <c r="S25" t="b">
        <v>0</v>
      </c>
      <c r="T25" s="1">
        <v>44927</v>
      </c>
      <c r="U25" s="2">
        <f>HYPERLINK("https://sbirkapp.gov.cz/detail/SPPLHTXVS4FXIMW4", "https://sbirkapp.gov.cz/detail/SPPLHTXVS4FXIMW4")</f>
        <v>0</v>
      </c>
      <c r="V25" t="s">
        <v>164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165</v>
      </c>
      <c r="F26" t="s">
        <v>28</v>
      </c>
      <c r="G26" t="s">
        <v>166</v>
      </c>
      <c r="H26" s="1">
        <v>44245</v>
      </c>
      <c r="I26" s="1">
        <v>44628.45079016787</v>
      </c>
      <c r="J26" t="s">
        <v>167</v>
      </c>
      <c r="K26" t="s">
        <v>97</v>
      </c>
      <c r="L26" s="1">
        <v>44245</v>
      </c>
      <c r="M26" t="s">
        <v>168</v>
      </c>
      <c r="N26" t="s">
        <v>169</v>
      </c>
      <c r="S26" t="b">
        <v>1</v>
      </c>
      <c r="U26" s="2">
        <f>HYPERLINK("https://sbirkapp.gov.cz/detail/SPPWASKKHL6VBS26", "https://sbirkapp.gov.cz/detail/SPPWASKKHL6VBS26")</f>
        <v>0</v>
      </c>
      <c r="V26" t="s">
        <v>170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171</v>
      </c>
      <c r="F27" t="s">
        <v>28</v>
      </c>
      <c r="G27" t="s">
        <v>172</v>
      </c>
      <c r="H27" s="1">
        <v>44245</v>
      </c>
      <c r="I27" s="1">
        <v>44628.44919555573</v>
      </c>
      <c r="J27" t="s">
        <v>167</v>
      </c>
      <c r="K27" t="s">
        <v>97</v>
      </c>
      <c r="L27" s="1">
        <v>44245</v>
      </c>
      <c r="M27" t="s">
        <v>173</v>
      </c>
      <c r="N27" t="s">
        <v>174</v>
      </c>
      <c r="S27" t="b">
        <v>1</v>
      </c>
      <c r="U27" s="2">
        <f>HYPERLINK("https://sbirkapp.gov.cz/detail/SPPNNHE7VJ4NQ5KK", "https://sbirkapp.gov.cz/detail/SPPNNHE7VJ4NQ5KK")</f>
        <v>0</v>
      </c>
      <c r="V27" t="s">
        <v>175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176</v>
      </c>
      <c r="F28" t="s">
        <v>28</v>
      </c>
      <c r="G28" t="s">
        <v>122</v>
      </c>
      <c r="H28" s="1">
        <v>44245</v>
      </c>
      <c r="I28" s="1">
        <v>44628.44129472266</v>
      </c>
      <c r="J28" t="s">
        <v>167</v>
      </c>
      <c r="K28" t="s">
        <v>97</v>
      </c>
      <c r="L28" s="1">
        <v>44245</v>
      </c>
      <c r="M28" t="s">
        <v>123</v>
      </c>
      <c r="N28" t="s">
        <v>124</v>
      </c>
      <c r="R28" t="s">
        <v>177</v>
      </c>
      <c r="S28" t="b">
        <v>0</v>
      </c>
      <c r="T28" s="1">
        <v>45292</v>
      </c>
      <c r="U28" s="2">
        <f>HYPERLINK("https://sbirkapp.gov.cz/detail/SPPJ22EXHYC4BXPC", "https://sbirkapp.gov.cz/detail/SPPJ22EXHYC4BXPC")</f>
        <v>0</v>
      </c>
      <c r="V28" t="s">
        <v>178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179</v>
      </c>
      <c r="F29" t="s">
        <v>28</v>
      </c>
      <c r="G29" t="s">
        <v>145</v>
      </c>
      <c r="H29" s="1">
        <v>44099</v>
      </c>
      <c r="I29" s="1">
        <v>44627.6838626294</v>
      </c>
      <c r="J29" t="s">
        <v>180</v>
      </c>
      <c r="K29" t="s">
        <v>97</v>
      </c>
      <c r="L29" s="1">
        <v>44099</v>
      </c>
      <c r="M29" t="s">
        <v>146</v>
      </c>
      <c r="N29" t="s">
        <v>147</v>
      </c>
      <c r="R29" t="s">
        <v>79</v>
      </c>
      <c r="S29" t="b">
        <v>0</v>
      </c>
      <c r="T29" s="1">
        <v>45292</v>
      </c>
      <c r="U29" s="2">
        <f>HYPERLINK("https://sbirkapp.gov.cz/detail/SPPNPRCXAJWFFTZU", "https://sbirkapp.gov.cz/detail/SPPNPRCXAJWFFTZU")</f>
        <v>0</v>
      </c>
      <c r="V29" t="s">
        <v>181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182</v>
      </c>
      <c r="F30" t="s">
        <v>28</v>
      </c>
      <c r="G30" t="s">
        <v>116</v>
      </c>
      <c r="H30" s="1">
        <v>43809</v>
      </c>
      <c r="I30" s="1">
        <v>44627.67861730946</v>
      </c>
      <c r="J30" t="s">
        <v>183</v>
      </c>
      <c r="K30" t="s">
        <v>97</v>
      </c>
      <c r="L30" s="1">
        <v>43809</v>
      </c>
      <c r="M30" t="s">
        <v>117</v>
      </c>
      <c r="N30" t="s">
        <v>118</v>
      </c>
      <c r="R30" t="s">
        <v>184</v>
      </c>
      <c r="S30" t="b">
        <v>0</v>
      </c>
      <c r="T30" s="1">
        <v>45292</v>
      </c>
      <c r="U30" s="2">
        <f>HYPERLINK("https://sbirkapp.gov.cz/detail/SPPMEVMQWF3JU4E2", "https://sbirkapp.gov.cz/detail/SPPMEVMQWF3JU4E2")</f>
        <v>0</v>
      </c>
      <c r="V30" t="s">
        <v>185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186</v>
      </c>
      <c r="F31" t="s">
        <v>28</v>
      </c>
      <c r="G31" t="s">
        <v>106</v>
      </c>
      <c r="H31" s="1">
        <v>43809</v>
      </c>
      <c r="I31" s="1">
        <v>44627.67494839944</v>
      </c>
      <c r="J31" t="s">
        <v>183</v>
      </c>
      <c r="K31" t="s">
        <v>97</v>
      </c>
      <c r="L31" s="1">
        <v>43809</v>
      </c>
      <c r="M31" t="s">
        <v>108</v>
      </c>
      <c r="N31" t="s">
        <v>109</v>
      </c>
      <c r="R31" t="s">
        <v>187</v>
      </c>
      <c r="S31" t="b">
        <v>0</v>
      </c>
      <c r="T31" s="1">
        <v>45292</v>
      </c>
      <c r="U31" s="2">
        <f>HYPERLINK("https://sbirkapp.gov.cz/detail/SPPANQFJECBUQMTU", "https://sbirkapp.gov.cz/detail/SPPANQFJECBUQMTU")</f>
        <v>0</v>
      </c>
      <c r="V31" t="s">
        <v>188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189</v>
      </c>
      <c r="F32" t="s">
        <v>48</v>
      </c>
      <c r="G32" t="s">
        <v>88</v>
      </c>
      <c r="H32" s="1">
        <v>43663</v>
      </c>
      <c r="I32" s="1">
        <v>44627.66179890796</v>
      </c>
      <c r="J32" t="s">
        <v>190</v>
      </c>
      <c r="K32" t="s">
        <v>97</v>
      </c>
      <c r="L32" s="1">
        <v>43663</v>
      </c>
      <c r="M32" t="s">
        <v>90</v>
      </c>
      <c r="N32" t="s">
        <v>91</v>
      </c>
      <c r="R32" t="s">
        <v>191</v>
      </c>
      <c r="S32" t="b">
        <v>0</v>
      </c>
      <c r="T32" s="1">
        <v>44720</v>
      </c>
      <c r="U32" s="2">
        <f>HYPERLINK("https://sbirkapp.gov.cz/detail/SPP5CZEU6H3TM26K", "https://sbirkapp.gov.cz/detail/SPP5CZEU6H3TM26K")</f>
        <v>0</v>
      </c>
      <c r="V32" t="s">
        <v>192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193</v>
      </c>
      <c r="F33" t="s">
        <v>48</v>
      </c>
      <c r="G33" t="s">
        <v>194</v>
      </c>
      <c r="H33" s="1">
        <v>43571</v>
      </c>
      <c r="I33" s="1">
        <v>44627.65758076296</v>
      </c>
      <c r="J33" t="s">
        <v>195</v>
      </c>
      <c r="K33" t="s">
        <v>97</v>
      </c>
      <c r="L33" s="1">
        <v>43571</v>
      </c>
      <c r="M33" t="s">
        <v>196</v>
      </c>
      <c r="N33" t="s">
        <v>197</v>
      </c>
      <c r="R33" t="s">
        <v>198</v>
      </c>
      <c r="S33" t="b">
        <v>0</v>
      </c>
      <c r="T33" s="1">
        <v>45849</v>
      </c>
      <c r="U33" s="2">
        <f>HYPERLINK("https://sbirkapp.gov.cz/detail/SPPQBZT373WIMBYA", "https://sbirkapp.gov.cz/detail/SPPQBZT373WIMBYA")</f>
        <v>0</v>
      </c>
      <c r="V33" t="s">
        <v>199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200</v>
      </c>
      <c r="F34" t="s">
        <v>28</v>
      </c>
      <c r="G34" t="s">
        <v>201</v>
      </c>
      <c r="H34" s="1">
        <v>43507</v>
      </c>
      <c r="I34" s="1">
        <v>44627.65179707576</v>
      </c>
      <c r="J34" t="s">
        <v>202</v>
      </c>
      <c r="K34" t="s">
        <v>97</v>
      </c>
      <c r="L34" s="1">
        <v>43507</v>
      </c>
      <c r="M34" t="s">
        <v>203</v>
      </c>
      <c r="N34" t="s">
        <v>204</v>
      </c>
      <c r="S34" t="b">
        <v>1</v>
      </c>
      <c r="U34" s="2">
        <f>HYPERLINK("https://sbirkapp.gov.cz/detail/SPPYE2EBHE3Y5JEC", "https://sbirkapp.gov.cz/detail/SPPYE2EBHE3Y5JEC")</f>
        <v>0</v>
      </c>
      <c r="V34" t="s">
        <v>205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206</v>
      </c>
      <c r="F35" t="s">
        <v>28</v>
      </c>
      <c r="G35" t="s">
        <v>207</v>
      </c>
      <c r="H35" s="1">
        <v>43250</v>
      </c>
      <c r="I35" s="1">
        <v>44627.64968755838</v>
      </c>
      <c r="J35" t="s">
        <v>208</v>
      </c>
      <c r="K35" t="s">
        <v>97</v>
      </c>
      <c r="L35" s="1">
        <v>43250</v>
      </c>
      <c r="M35" t="s">
        <v>209</v>
      </c>
      <c r="N35" t="s">
        <v>210</v>
      </c>
      <c r="S35" t="b">
        <v>1</v>
      </c>
      <c r="U35" s="2">
        <f>HYPERLINK("https://sbirkapp.gov.cz/detail/SPP3TCY36G3WUMS2", "https://sbirkapp.gov.cz/detail/SPP3TCY36G3WUMS2")</f>
        <v>0</v>
      </c>
      <c r="V35" t="s">
        <v>211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212</v>
      </c>
      <c r="F36" t="s">
        <v>28</v>
      </c>
      <c r="G36" t="s">
        <v>213</v>
      </c>
      <c r="H36" s="1">
        <v>43084</v>
      </c>
      <c r="I36" s="1">
        <v>44627.62446293746</v>
      </c>
      <c r="J36" t="s">
        <v>214</v>
      </c>
      <c r="K36" t="s">
        <v>97</v>
      </c>
      <c r="L36" s="1">
        <v>43084</v>
      </c>
      <c r="M36" t="s">
        <v>215</v>
      </c>
      <c r="N36" t="s">
        <v>216</v>
      </c>
      <c r="R36" t="s">
        <v>217</v>
      </c>
      <c r="S36" t="b">
        <v>0</v>
      </c>
      <c r="T36" s="1">
        <v>45210</v>
      </c>
      <c r="U36" s="2">
        <f>HYPERLINK("https://sbirkapp.gov.cz/detail/SPPAKNREQUUPXXWW", "https://sbirkapp.gov.cz/detail/SPPAKNREQUUPXXWW")</f>
        <v>0</v>
      </c>
      <c r="V36" t="s">
        <v>218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219</v>
      </c>
      <c r="F37" t="s">
        <v>28</v>
      </c>
      <c r="G37" t="s">
        <v>220</v>
      </c>
      <c r="H37" s="1">
        <v>43055</v>
      </c>
      <c r="I37" s="1">
        <v>44627.58518073005</v>
      </c>
      <c r="J37" t="s">
        <v>221</v>
      </c>
      <c r="K37" t="s">
        <v>97</v>
      </c>
      <c r="L37" s="1">
        <v>43055</v>
      </c>
      <c r="M37" t="s">
        <v>222</v>
      </c>
      <c r="N37" t="s">
        <v>223</v>
      </c>
      <c r="S37" t="b">
        <v>1</v>
      </c>
      <c r="U37" s="2">
        <f>HYPERLINK("https://sbirkapp.gov.cz/detail/SPP6RRKIGNI2LY4G", "https://sbirkapp.gov.cz/detail/SPP6RRKIGNI2LY4G")</f>
        <v>0</v>
      </c>
      <c r="V37" t="s">
        <v>224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225</v>
      </c>
      <c r="F38" t="s">
        <v>28</v>
      </c>
      <c r="G38" t="s">
        <v>226</v>
      </c>
      <c r="H38" s="1">
        <v>42261</v>
      </c>
      <c r="I38" s="1">
        <v>44627.57411754773</v>
      </c>
      <c r="J38" t="s">
        <v>227</v>
      </c>
      <c r="K38" t="s">
        <v>97</v>
      </c>
      <c r="L38" s="1">
        <v>42261</v>
      </c>
      <c r="M38" t="s">
        <v>228</v>
      </c>
      <c r="N38" t="s">
        <v>229</v>
      </c>
      <c r="R38" t="s">
        <v>230</v>
      </c>
      <c r="S38" t="b">
        <v>0</v>
      </c>
      <c r="T38" s="1">
        <v>45251</v>
      </c>
      <c r="U38" s="2">
        <f>HYPERLINK("https://sbirkapp.gov.cz/detail/SPPOFC53OCPXV4ZO", "https://sbirkapp.gov.cz/detail/SPPOFC53OCPXV4ZO")</f>
        <v>0</v>
      </c>
      <c r="V38" t="s">
        <v>231</v>
      </c>
      <c r="W3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2026-05-13T01:27:01Z</dcterms:created>
  <dcterms:modified xsi:type="dcterms:W3CDTF">2026-05-13T01:27:01Z</dcterms:modified>
</cp:coreProperties>
</file>