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<sst xmlns="http://schemas.openxmlformats.org/spreadsheetml/2006/main" count="646" uniqueCount="284">
  <si>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</si>
  <si>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</si>
  <si>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</si>
  <si>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</si>
  <si>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</si>
  <si>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</si>
  <si>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</si>
  <si>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</si>
  <si>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</si>
  <si>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</si>
  <si>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</si>
  <si>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</si>
  <si>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</si>
  <si>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</si>
  <si>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</si>
  <si>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</si>
  <si>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</si>
  <si>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</si>
  <si>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</si>
  <si>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</si>
  <si>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</si>
  <si>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</si>
  <si>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</si>
  <si>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Šternberk</t>
  </si>
  <si>
    <t>00299529</t>
  </si>
  <si>
    <t>ud7bzn4</t>
  </si>
  <si>
    <t>Olomoucký kraj</t>
  </si>
  <si>
    <t>5/2026</t>
  </si>
  <si>
    <t>Obecně závazná vyhláška</t>
  </si>
  <si>
    <t>o zákazu vstupu do kašen a koupání v kašnách</t>
  </si>
  <si>
    <t>2026-07-14</t>
  </si>
  <si>
    <t>Běžný</t>
  </si>
  <si>
    <t>veřejný pořádek - jiné</t>
  </si>
  <si>
    <t>zákon č. 128/2000 Sb., o obcích - § 10 písm. a) - jiné</t>
  </si>
  <si>
    <t>1722858909</t>
  </si>
  <si>
    <t>4/2026</t>
  </si>
  <si>
    <t>o udržování čistoty na veřejných prostranstvích a zákazu krmení zvířat</t>
  </si>
  <si>
    <t>veřejný pořádek - jiné; veřejný pořádek - jiné</t>
  </si>
  <si>
    <t>zákon č. 128/2000 Sb., o obcích - § 10 písm. a) - jiné; zákon č. 128/2000 Sb., o obcích - § 10 písm. c) - jiné</t>
  </si>
  <si>
    <t>1722855958</t>
  </si>
  <si>
    <t>3/2026</t>
  </si>
  <si>
    <t>o regulaci hlučných činností</t>
  </si>
  <si>
    <t>veřejný pořádek - hlučné činnosti</t>
  </si>
  <si>
    <t>zákon č. 128/2000 Sb., o obcích - § 10 písm. a) - hlučné činnosti</t>
  </si>
  <si>
    <t>1722850195</t>
  </si>
  <si>
    <t>2/2026</t>
  </si>
  <si>
    <t>o regulaci zacházení s pyrotechnickými výrobky</t>
  </si>
  <si>
    <t>pyrotechnické výrobky</t>
  </si>
  <si>
    <t>zákon č. 206/2015 Sb., zákon o pyrotechnice - § 35c</t>
  </si>
  <si>
    <t>3/2024: o veřejném pořádku</t>
  </si>
  <si>
    <t>1722847828</t>
  </si>
  <si>
    <t>1/2026</t>
  </si>
  <si>
    <t>Nařízení</t>
  </si>
  <si>
    <t>kterým se mění a doplňuje nařízení města Šternberka č. 6/2012 tržní řád</t>
  </si>
  <si>
    <t>2026-05-14</t>
  </si>
  <si>
    <t>regulace prodeje zboží a nabízení služeb - tržní řád</t>
  </si>
  <si>
    <t xml:space="preserve">zákon č. 455/1991 Sb., živnostenský zákon - § 18 odst. 1 </t>
  </si>
  <si>
    <t>6/2012: tržní řád</t>
  </si>
  <si>
    <t>1689294594</t>
  </si>
  <si>
    <t>2/2025</t>
  </si>
  <si>
    <t>kterou se stanoví školské obvody základních škol zřízených městem Šternberk a části společných školských obvodů základních škol zřízených městem Šternberk</t>
  </si>
  <si>
    <t>2025-10-15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</si>
  <si>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</si>
  <si>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</si>
  <si>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1/2017: kterou se stanoví školské obvody základních škol zřízených městem Šternberk a části společných školských obvodů základních škol zřízených městem Šternberk; 6/2017: kterou se mění a doplňuje obecně závazná vyhláška č. 1/2017 o stanovení školských obvodů základních škol zřízených městem Šternberk a části společných školských obvodů základních škol zřízených městem Šternberk; 3/2021: kterou se mění a doplňuje obecně závazná vyhláška č. 1/2017 o stanovení školských obvodů základních škol zřízených městem Šternberk a části společných školských obvodů základních škol zřízených městem Šternberk, ve znění obecně závazné vyhlášky č. 6/2017</t>
  </si>
  <si>
    <t>1585020032</t>
  </si>
  <si>
    <t>1/2025</t>
  </si>
  <si>
    <t>o nočním klidu</t>
  </si>
  <si>
    <t>2025-04-09</t>
  </si>
  <si>
    <t>noční klid</t>
  </si>
  <si>
    <t>zákon č. 251/2016 Sb., o některých přestupcích - § 5 odst. 7</t>
  </si>
  <si>
    <t>1/2022: o nočním klidu</t>
  </si>
  <si>
    <t>1499779741</t>
  </si>
  <si>
    <t>5/2015</t>
  </si>
  <si>
    <t>kterým se mění a doplňuje nařízení města Šternberka č. 8/06/nař., kterým se vymezují úseky místních komunikací, na kterých se pro jejich malý dopravní význam nezajišťuje sjízdnost a schůdnost odstraňováním sněhu a náledí</t>
  </si>
  <si>
    <t>2015-12-11</t>
  </si>
  <si>
    <t>Dle přechodného ustanovení</t>
  </si>
  <si>
    <t>pozemní komunikace - vyznačení neudržovaných úseků</t>
  </si>
  <si>
    <t xml:space="preserve">zákon č. 13/1997 Sb., o pozemních komunikacích - § 27 odst. 5 </t>
  </si>
  <si>
    <t>8/2006: kterým se vymezují úseky místních komunikací, na kterých se pro jejich malý dopravní význam nezajišťuje sjízdnost a schůdnost odstraňováním sněhu a náledí</t>
  </si>
  <si>
    <t>1458640093</t>
  </si>
  <si>
    <t>8/2006</t>
  </si>
  <si>
    <t>kterým se vymezují úseky místních komunikací, na kterých se pro jejich malý dopravní význam nezajišťuje sjízdnost a schůdnost odstraňováním sněhu a náledí</t>
  </si>
  <si>
    <t>2006-12-31</t>
  </si>
  <si>
    <t>5/2015: kterým se mění a doplňuje nařízení města Šternberka č. 8/06/nař., kterým se vymezují úseky místních komunikací, na kterých se pro jejich malý dopravní význam nezajišťuje sjízdnost a schůdnost odstraňováním sněhu a náledí</t>
  </si>
  <si>
    <t>1458638223</t>
  </si>
  <si>
    <t>1/2016</t>
  </si>
  <si>
    <t>kterým se mění nařízení města č. 5/2012 o placeném parkování ve Šternberku</t>
  </si>
  <si>
    <t>2016-02-15</t>
  </si>
  <si>
    <t xml:space="preserve">pozemní komunikace - zpoplatnění stání a odstavení </t>
  </si>
  <si>
    <t xml:space="preserve">zákon č. 13/1997 Sb., o pozemních komunikacích - § 23 odst. 1 </t>
  </si>
  <si>
    <t>5/2012: o placeném parkování ve Šternberku</t>
  </si>
  <si>
    <t>1458634095</t>
  </si>
  <si>
    <t>2/2021</t>
  </si>
  <si>
    <t>2021-06-09</t>
  </si>
  <si>
    <t>1458422285</t>
  </si>
  <si>
    <t>4/2017</t>
  </si>
  <si>
    <t>2017-08-30</t>
  </si>
  <si>
    <t>1458421562</t>
  </si>
  <si>
    <t>1/2015</t>
  </si>
  <si>
    <t>kterým se mění a doplňuje nařízení města Šternberka č. 4/2013 tržní řád</t>
  </si>
  <si>
    <t>2015-06-04</t>
  </si>
  <si>
    <t>4/2013: kterým se mění a doplňuje nařízení města Šternberka č. 6/2012 tržní řád</t>
  </si>
  <si>
    <t>1458420775</t>
  </si>
  <si>
    <t>2/2014</t>
  </si>
  <si>
    <t>2014-05-03</t>
  </si>
  <si>
    <t>1458419556</t>
  </si>
  <si>
    <t>4/2013</t>
  </si>
  <si>
    <t>2013-05-15</t>
  </si>
  <si>
    <t>2/2014: kterým se mění a doplňuje nařízení města Šternberka č. 4/2013 tržní řád; 1/2015: kterým se mění a doplňuje nařízení města Šternberka č. 4/2013 tržní řád</t>
  </si>
  <si>
    <t>1458417935</t>
  </si>
  <si>
    <t>6/2012</t>
  </si>
  <si>
    <t>tržní řád</t>
  </si>
  <si>
    <t>2012-05-02</t>
  </si>
  <si>
    <t>4/2013: kterým se mění a doplňuje nařízení města Šternberka č. 6/2012 tržní řád; 4/2017: kterým se mění a doplňuje nařízení města Šternberka č. 6/2012 tržní řád; 2/2021: kterým se mění a doplňuje nařízení města Šternberka č. 6/2012 tržní řád; 1/2026: kterým se mění a doplňuje nařízení města Šternberka č. 6/2012 tržní řád; 1/2026: kterým se mění a doplňuje nařízení města Šternberka č. 6/2012 tržní řád; 1/2026: kterým se mění a doplňuje nařízení města Šternberka č. 6/2012 tržní řád</t>
  </si>
  <si>
    <t>1458416860</t>
  </si>
  <si>
    <t>9/2024</t>
  </si>
  <si>
    <t>kterou se zrušuje obecně závazná vyhláška č. 5/2013, kterou se stanovují podmínky pro spalování suchých rostlinných materiálů, ze dne 12. června 2013</t>
  </si>
  <si>
    <t>2025-01-02</t>
  </si>
  <si>
    <t>zrušovací</t>
  </si>
  <si>
    <t>ústavní zákon č. 1/1993 Sb., Ústava České republiky - čl. 104 odst. 3 - zrušovací OZV</t>
  </si>
  <si>
    <t>5/2013: kterou se stanovují podmínky pro spalování suchých rostlinných materiálů</t>
  </si>
  <si>
    <t>1454623847</t>
  </si>
  <si>
    <t>8/2024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</si>
  <si>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</si>
  <si>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</si>
  <si>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</si>
  <si>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</si>
  <si>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6/2021: o stanovení obecního systému odpadového hospodářství</t>
  </si>
  <si>
    <t>1450117330</t>
  </si>
  <si>
    <t>7/2024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</si>
  <si>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</si>
  <si>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2024-10-15</t>
  </si>
  <si>
    <t>veřejný pořádek - podmínky pro pořádání veřejně přístupných akcí</t>
  </si>
  <si>
    <t>zákon č. 128/2000 Sb., o obcích - § 10 písm. b) - podmínky pro pořádání veřejně přístupných akcí</t>
  </si>
  <si>
    <t>1418935672</t>
  </si>
  <si>
    <t>6/2024</t>
  </si>
  <si>
    <t>kterou se stanovují pravidla pro pohyb psů na veřejném prostranství ve městě Šternberku</t>
  </si>
  <si>
    <t>pohyb psů</t>
  </si>
  <si>
    <t>zákon č. 246/1992 Sb., na ochranu zvířat proti týrání - § 24 odst. 2</t>
  </si>
  <si>
    <t>1418921013</t>
  </si>
  <si>
    <t>5/2024</t>
  </si>
  <si>
    <t>o zákazu kouření a používání elektronických cigaret na veřejném prostranství</t>
  </si>
  <si>
    <t>kouření</t>
  </si>
  <si>
    <t xml:space="preserve">zákon č. 65/2017 Sb., o ochraně zdraví před škodlivými účinky návykových látek - § 17 odst. 1 </t>
  </si>
  <si>
    <t>2/2011: o zákazu kouření</t>
  </si>
  <si>
    <t>1418901453</t>
  </si>
  <si>
    <t>4/2024</t>
  </si>
  <si>
    <t>o regulaci provozování hazardních her</t>
  </si>
  <si>
    <t>hazardní hry</t>
  </si>
  <si>
    <t>zákon č. 186/2016 Sb., o hazardních hrách - § 12 odst. 1</t>
  </si>
  <si>
    <t>1418889780</t>
  </si>
  <si>
    <t>3/2024</t>
  </si>
  <si>
    <t>o veřejném pořádku</t>
  </si>
  <si>
    <t>veřejný pořádek - hlučné činnosti; veřejný pořádek - pyrotechnika; veřejný pořádek - žebrání; veřejný pořádek - jiné</t>
  </si>
  <si>
    <t>zákon č. 128/2000 Sb., o obcích - § 10 písm. a) - hlučné činnosti; zákon č. 128/2000 Sb., o obcích - § 10 písm. a) - pyrotechnika; zákon č. 128/2000 Sb., o obcích - § 10 písm. a) - žebrání; zákon č. 128/2000 Sb., o obcích - § 10 písm. a) - jiné</t>
  </si>
  <si>
    <t>2/2026: o regulaci zacházení s pyrotechnickými výrobky</t>
  </si>
  <si>
    <t>1418886311</t>
  </si>
  <si>
    <t>2/2024</t>
  </si>
  <si>
    <t>o stanovení koeficientu pro výpočet daně z nemovitých věcí</t>
  </si>
  <si>
    <t>daň z nemovitých věcí - koeficient u staveb a jednotek; daň z nemovitých věcí - místní koeficient; daň z nemovitých věcí - místní koeficient</t>
  </si>
  <si>
    <t>zákon č. 338/1992 Sb., o dani z nemovitých věcí - § 11 odst. 5; zákon č. 338/1992 Sb., o dani z nemovitých věcí - § 12 odst. 1 písm. a) bod 2; zákon č. 338/1992 Sb., o dani z nemovitých věcí - § 12 odst. 1 písm. a) bod 4</t>
  </si>
  <si>
    <t>1417449387</t>
  </si>
  <si>
    <t>5/2013</t>
  </si>
  <si>
    <t>kterou se stanovují podmínky pro spalování suchých rostlinných materiálů</t>
  </si>
  <si>
    <t>2013-07-01</t>
  </si>
  <si>
    <t>ochrana ovzduší - spalování suchého rostlinného materiálu</t>
  </si>
  <si>
    <t xml:space="preserve">zákon č. 201/2012 Sb., o ochraně ovzduší - § 16 odst. 5 </t>
  </si>
  <si>
    <t>9/2024: kterou se zrušuje obecně závazná vyhláška č. 5/2013, kterou se stanovují podmínky pro spalování suchých rostlinných materiálů, ze dne 12. června 2013</t>
  </si>
  <si>
    <t>1386056768</t>
  </si>
  <si>
    <t>2/2011</t>
  </si>
  <si>
    <t>o zákazu kouření</t>
  </si>
  <si>
    <t>2011-08-01</t>
  </si>
  <si>
    <t>5/2024: o zákazu kouření a používání elektronických cigaret na veřejném prostranství</t>
  </si>
  <si>
    <t>1386048926</t>
  </si>
  <si>
    <t>3/2014</t>
  </si>
  <si>
    <t>o Městské policii Šternberk</t>
  </si>
  <si>
    <t>2014-10-10</t>
  </si>
  <si>
    <t>obecní policie</t>
  </si>
  <si>
    <t xml:space="preserve">zákon č. 553/1991 Sb., o obecní policii - § 1 odst. 1 </t>
  </si>
  <si>
    <t>1381253475</t>
  </si>
  <si>
    <t>1/2024</t>
  </si>
  <si>
    <t>o zákazu konzumace alkoholických nápojů na veřejném prostranství</t>
  </si>
  <si>
    <t>2024-07-18</t>
  </si>
  <si>
    <t>veřejný pořádek - konzumace alkoholu</t>
  </si>
  <si>
    <t>zákon č. 128/2000 Sb., o obcích - § 10 písm. a) - konzumace alkoholu</t>
  </si>
  <si>
    <t>3/2008: o zákazu konzumace alkoholických nápojů na veřejném prostranství; 4/2019: kterou se mění obecně závazná vyhláška č. 3/08/vyhl., o zákazu konzumace alkoholických nápojů na veřejném prostranství, ve znění pozdějších předpisů</t>
  </si>
  <si>
    <t>1381005680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</si>
  <si>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</si>
  <si>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</si>
  <si>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</si>
  <si>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</si>
  <si>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</si>
  <si>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5/2021: o místním poplatku za obecní systém odpadového hospodářství</t>
  </si>
  <si>
    <t>1285875545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</si>
  <si>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</si>
  <si>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</si>
  <si>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</si>
  <si>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</si>
  <si>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6/2019: o místním poplatku za užívání veřejného prostranství</t>
  </si>
  <si>
    <t>1282617383</t>
  </si>
  <si>
    <t>3/2023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</si>
  <si>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</si>
  <si>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</si>
  <si>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</si>
  <si>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</si>
  <si>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1282611630</t>
  </si>
  <si>
    <t>2/2023</t>
  </si>
  <si>
    <t>o místním poplatku ze psů</t>
  </si>
  <si>
    <t>místní poplatek ze psů</t>
  </si>
  <si>
    <t>zákon č. 565/1990 Sb., o místních poplatcích - § 14 - ze psů</t>
  </si>
  <si>
    <t>5/2019: o místním poplatku ze psů</t>
  </si>
  <si>
    <t>1282608069</t>
  </si>
  <si>
    <t>1/2023</t>
  </si>
  <si>
    <t>Ceník placeného stání silničních motorových vozidel v zóně placeného parkování ve Šternberku</t>
  </si>
  <si>
    <t>2023-05-05</t>
  </si>
  <si>
    <t>1176476355</t>
  </si>
  <si>
    <t>2/2019</t>
  </si>
  <si>
    <t>2019-08-01</t>
  </si>
  <si>
    <t>1168851506</t>
  </si>
  <si>
    <t>5/2012</t>
  </si>
  <si>
    <t>o placeném parkování ve Šternberku</t>
  </si>
  <si>
    <t>2012-06-01</t>
  </si>
  <si>
    <t>1/2016: kterým se mění nařízení města č. 5/2012 o placeném parkování ve Šternberku; 2/2019: kterým se mění nařízení města č. 5/2012 o placeném parkování ve Šternberku; 1/2023: Ceník placeného stání silničních motorových vozidel v zóně placeného parkování ve Šternberku</t>
  </si>
  <si>
    <t>1168733223</t>
  </si>
  <si>
    <t>6/2019</t>
  </si>
  <si>
    <t>2020-01-01</t>
  </si>
  <si>
    <t>4/2023: o místním poplatku za užívání veřejného prostranství</t>
  </si>
  <si>
    <t>1167725968</t>
  </si>
  <si>
    <t>5/2019</t>
  </si>
  <si>
    <t>2/2023: o místním poplatku ze psů</t>
  </si>
  <si>
    <t>1167723075</t>
  </si>
  <si>
    <t>4/2019</t>
  </si>
  <si>
    <t>kterou se mění obecně závazná vyhláška č. 3/08/vyhl., o zákazu konzumace alkoholických nápojů na veřejném prostranství, ve znění pozdějších předpisů</t>
  </si>
  <si>
    <t>2020-02-01</t>
  </si>
  <si>
    <t>3/2008: o zákazu konzumace alkoholických nápojů na veřejném prostranství</t>
  </si>
  <si>
    <t>1/2024: o zákazu konzumace alkoholických nápojů na veřejném prostranství; 1/2024: o zákazu konzumace alkoholických nápojů na veřejném prostranství</t>
  </si>
  <si>
    <t>1167701485</t>
  </si>
  <si>
    <t>3/2008</t>
  </si>
  <si>
    <t>2008-07-04</t>
  </si>
  <si>
    <t>4/2019: kterou se mění obecně závazná vyhláška č. 3/08/vyhl., o zákazu konzumace alkoholických nápojů na veřejném prostranství, ve znění pozdějších předpisů; 4/2019: kterou se mění obecně závazná vyhláška č. 3/08/vyhl., o zákazu konzumace alkoholických nápojů na veřejném prostranství, ve znění pozdějších předpisů</t>
  </si>
  <si>
    <t>1167698659</t>
  </si>
  <si>
    <t>1/2019</t>
  </si>
  <si>
    <t>kterou se mění a doplňuje obecně závazná vyhláška č. 2/2017, kterou se stanoví školské obvody mateřských škol zřízených městem Šternberk</t>
  </si>
  <si>
    <t>2019-05-03</t>
  </si>
  <si>
    <t>školské obvody - mateřské školy</t>
  </si>
  <si>
    <t>zákon č. 561/2004 Sb., školský zákon - § 179 odst. 3 a § 178 odst. 2 písm. b)</t>
  </si>
  <si>
    <t>2/2017: kterou se stanoví školské obvody mateřských škol zřízených městem Šternberk</t>
  </si>
  <si>
    <t>1167671500</t>
  </si>
  <si>
    <t>2/2017</t>
  </si>
  <si>
    <t>kterou se stanoví školské obvody mateřských škol zřízených městem Šternberk</t>
  </si>
  <si>
    <t>2017-04-25</t>
  </si>
  <si>
    <t>1/2019: kterou se mění a doplňuje obecně závazná vyhláška č. 2/2017, kterou se stanoví školské obvody mateřských škol zřízených městem Šternberk; 1/2019: kterou se mění a doplňuje obecně závazná vyhláška č. 2/2017, kterou se stanoví školské obvody mateřských škol zřízených městem Šternberk</t>
  </si>
  <si>
    <t>1167660703</t>
  </si>
  <si>
    <t>3/2021</t>
  </si>
  <si>
    <t>kterou se mění a doplňuje obecně závazná vyhláška č. 1/2017 o stanovení školských obvodů základních škol zřízených městem Šternberk a části společných školských obvodů základních škol zřízených městem Šternberk, ve znění obecně závazné vyhlášky č. 6/2017</t>
  </si>
  <si>
    <t>2021-10-14</t>
  </si>
  <si>
    <t>1/2017: kterou se stanoví školské obvody základních škol zřízených městem Šternberk a části společných školských obvodů základních škol zřízených městem Šternberk</t>
  </si>
  <si>
    <t>2/2025: kterou se stanoví školské obvody základních škol zřízených městem Šternberk a části společných školských obvodů základních škol zřízených městem Šternberk</t>
  </si>
  <si>
    <t>1167639332</t>
  </si>
  <si>
    <t>6/2017</t>
  </si>
  <si>
    <t>kterou se mění a doplňuje obecně závazná vyhláška č. 1/2017 o stanovení školských obvodů základních škol zřízených městem Šternberk a části společných školských obvodů základních škol zřízených městem Šternberk</t>
  </si>
  <si>
    <t>2018-01-01</t>
  </si>
  <si>
    <t>3/2021: kterou se mění a doplňuje obecně závazná vyhláška č. 1/2017 o stanovení školských obvodů základních škol zřízených městem Šternberk a části společných školských obvodů základních škol zřízených městem Šternberk, ve znění obecně závazné vyhlášky č. 6/2017</t>
  </si>
  <si>
    <t>1167633756</t>
  </si>
  <si>
    <t>1/2017</t>
  </si>
  <si>
    <t>2017-04-06</t>
  </si>
  <si>
    <t>6/2017: kterou se mění a doplňuje obecně závazná vyhláška č. 1/2017 o stanovení školských obvodů základních škol zřízených městem Šternberk a části společných školských obvodů základních škol zřízených městem Šternberk; 3/2021: kterou se mění a doplňuje obecně závazná vyhláška č. 1/2017 o stanovení školských obvodů základních škol zřízených městem Šternberk a části společných školských obvodů základních škol zřízených městem Šternberk, ve znění obecně závazné vyhlášky č. 6/2017; 3/2021: kterou se mění a doplňuje obecně závazná vyhláška č. 1/2017 o stanovení školských obvodů základních škol zřízených městem Šternberk a části společných školských obvodů základních škol zřízených městem Šternberk, ve znění obecně závazné vyhlášky č. 6/2017</t>
  </si>
  <si>
    <t>1167629217</t>
  </si>
  <si>
    <t>6/2021</t>
  </si>
  <si>
    <t>2022-01-01</t>
  </si>
  <si>
    <t>8/2024: o stanovení obecního systému odpadového hospodářství</t>
  </si>
  <si>
    <t>1167531427</t>
  </si>
  <si>
    <t>5/2021</t>
  </si>
  <si>
    <t>5/2023: o místním poplatku za obecní systém odpadového hospodářství</t>
  </si>
  <si>
    <t>1167517001</t>
  </si>
  <si>
    <t>1/2021</t>
  </si>
  <si>
    <t>2021-03-23</t>
  </si>
  <si>
    <t>3/2023: o místním poplatku z pobytu</t>
  </si>
  <si>
    <t>1167505748</t>
  </si>
  <si>
    <t>1/2022</t>
  </si>
  <si>
    <t>2022-05-14</t>
  </si>
  <si>
    <t>1/2025: o nočním klidu</t>
  </si>
  <si>
    <t>1032920562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</si>
</sst>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46197</v>
      </c>
      <c r="I2" s="1">
        <v>46202.40210889221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HYPERLINK("https://sbirkapp.gov.cz/detail/SPPOKEGQ456K7UVG", "https://sbirkapp.gov.cz/detail/SPPOKEGQ456K7UVG")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46197</v>
      </c>
      <c r="I3" s="1">
        <v>46202.39946922664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HYPERLINK("https://sbirkapp.gov.cz/detail/SPPAAXF6DJMDJYVK", "https://sbirkapp.gov.cz/detail/SPPAAXF6DJMDJYVK")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46197</v>
      </c>
      <c r="I4" s="1">
        <v>46202.39474630902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HYPERLINK("https://sbirkapp.gov.cz/detail/SPPO7UEWL3ZPPH4Y", "https://sbirkapp.gov.cz/detail/SPPO7UEWL3ZPPH4Y")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46197</v>
      </c>
      <c r="I5" s="1">
        <v>46202.39159298797</v>
      </c>
      <c r="J5" t="s">
        <v>30</v>
      </c>
      <c r="K5" t="s">
        <v>31</v>
      </c>
      <c r="M5" t="s">
        <v>47</v>
      </c>
      <c r="N5" t="s">
        <v>48</v>
      </c>
      <c r="P5" t="s">
        <v>49</v>
      </c>
      <c r="S5" t="b">
        <v>1</v>
      </c>
      <c r="U5" s="2">
        <f>HYPERLINK("https://sbirkapp.gov.cz/detail/SPPR2MMW6JFJC5WW", "https://sbirkapp.gov.cz/detail/SPPR2MMW6JFJC5WW")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52</v>
      </c>
      <c r="G6" t="s">
        <v>53</v>
      </c>
      <c r="H6" s="1">
        <v>46139</v>
      </c>
      <c r="I6" s="1">
        <v>46141.69667600641</v>
      </c>
      <c r="J6" t="s">
        <v>54</v>
      </c>
      <c r="K6" t="s">
        <v>31</v>
      </c>
      <c r="M6" t="s">
        <v>55</v>
      </c>
      <c r="N6" t="s">
        <v>56</v>
      </c>
      <c r="O6" t="s">
        <v>57</v>
      </c>
      <c r="S6" t="b">
        <v>1</v>
      </c>
      <c r="U6" s="2">
        <f>HYPERLINK("https://sbirkapp.gov.cz/detail/SPPZYWUCAJL7UNHM", "https://sbirkapp.gov.cz/detail/SPPZYWUCAJL7UNHM")</f>
        <v>0</v>
      </c>
      <c r="V6" t="s">
        <v>58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45924</v>
      </c>
      <c r="I7" s="1">
        <v>45930.46091855004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HYPERLINK("https://sbirkapp.gov.cz/detail/SPPIECZSSXEGU5M4", "https://sbirkapp.gov.cz/detail/SPPIECZSSXEGU5M4")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45735</v>
      </c>
      <c r="I8" s="1">
        <v>45741.66767870663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HYPERLINK("https://sbirkapp.gov.cz/detail/SPPPUUHO2WBCBLUA", "https://sbirkapp.gov.cz/detail/SPPPUUHO2WBCBLUA")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52</v>
      </c>
      <c r="G9" t="s">
        <v>74</v>
      </c>
      <c r="H9" s="1">
        <v>42331</v>
      </c>
      <c r="I9" s="1">
        <v>45657.44433738557</v>
      </c>
      <c r="J9" t="s">
        <v>75</v>
      </c>
      <c r="K9" t="s">
        <v>76</v>
      </c>
      <c r="L9" s="1">
        <v>42333</v>
      </c>
      <c r="M9" t="s">
        <v>77</v>
      </c>
      <c r="N9" t="s">
        <v>78</v>
      </c>
      <c r="O9" t="s">
        <v>79</v>
      </c>
      <c r="S9" t="b">
        <v>1</v>
      </c>
      <c r="U9" s="2">
        <f>HYPERLINK("https://sbirkapp.gov.cz/detail/SPPGCJWSQDD4OMOW", "https://sbirkapp.gov.cz/detail/SPPGCJWSQDD4OMOW")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52</v>
      </c>
      <c r="G10" t="s">
        <v>82</v>
      </c>
      <c r="H10" s="1">
        <v>39041</v>
      </c>
      <c r="I10" s="1">
        <v>45657.44011510423</v>
      </c>
      <c r="J10" t="s">
        <v>83</v>
      </c>
      <c r="K10" t="s">
        <v>76</v>
      </c>
      <c r="L10" s="1">
        <v>39062</v>
      </c>
      <c r="M10" t="s">
        <v>77</v>
      </c>
      <c r="N10" t="s">
        <v>78</v>
      </c>
      <c r="Q10" t="s">
        <v>84</v>
      </c>
      <c r="S10" t="b">
        <v>1</v>
      </c>
      <c r="U10" s="2">
        <f>HYPERLINK("https://sbirkapp.gov.cz/detail/SPPNEOR37TXDTC5M", "https://sbirkapp.gov.cz/detail/SPPNEOR37TXDTC5M")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52</v>
      </c>
      <c r="G11" t="s">
        <v>87</v>
      </c>
      <c r="H11" s="1">
        <v>42022</v>
      </c>
      <c r="I11" s="1">
        <v>45657.43096217445</v>
      </c>
      <c r="J11" t="s">
        <v>88</v>
      </c>
      <c r="K11" t="s">
        <v>76</v>
      </c>
      <c r="L11" s="1">
        <v>42397</v>
      </c>
      <c r="M11" t="s">
        <v>89</v>
      </c>
      <c r="N11" t="s">
        <v>90</v>
      </c>
      <c r="O11" t="s">
        <v>91</v>
      </c>
      <c r="S11" t="b">
        <v>1</v>
      </c>
      <c r="U11" s="2">
        <f>HYPERLINK("https://sbirkapp.gov.cz/detail/SPP5YYMAMDSWXIMC", "https://sbirkapp.gov.cz/detail/SPP5YYMAMDSWXIMC")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52</v>
      </c>
      <c r="G12" t="s">
        <v>53</v>
      </c>
      <c r="H12" s="1">
        <v>44340</v>
      </c>
      <c r="I12" s="1">
        <v>45656.67971556345</v>
      </c>
      <c r="J12" t="s">
        <v>94</v>
      </c>
      <c r="K12" t="s">
        <v>76</v>
      </c>
      <c r="L12" s="1">
        <v>44341</v>
      </c>
      <c r="M12" t="s">
        <v>55</v>
      </c>
      <c r="N12" t="s">
        <v>56</v>
      </c>
      <c r="O12" t="s">
        <v>57</v>
      </c>
      <c r="S12" t="b">
        <v>1</v>
      </c>
      <c r="U12" s="2">
        <f>HYPERLINK("https://sbirkapp.gov.cz/detail/SPP6SHBWOBZ7AO3G", "https://sbirkapp.gov.cz/detail/SPP6SHBWOBZ7AO3G")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52</v>
      </c>
      <c r="G13" t="s">
        <v>53</v>
      </c>
      <c r="H13" s="1">
        <v>42954</v>
      </c>
      <c r="I13" s="1">
        <v>45656.67756694964</v>
      </c>
      <c r="J13" t="s">
        <v>97</v>
      </c>
      <c r="K13" t="s">
        <v>76</v>
      </c>
      <c r="L13" s="1">
        <v>42961</v>
      </c>
      <c r="M13" t="s">
        <v>55</v>
      </c>
      <c r="N13" t="s">
        <v>56</v>
      </c>
      <c r="O13" t="s">
        <v>57</v>
      </c>
      <c r="S13" t="b">
        <v>1</v>
      </c>
      <c r="U13" s="2">
        <f>HYPERLINK("https://sbirkapp.gov.cz/detail/SPP73DPLUFUE62K2", "https://sbirkapp.gov.cz/detail/SPP73DPLUFUE62K2")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52</v>
      </c>
      <c r="G14" t="s">
        <v>100</v>
      </c>
      <c r="H14" s="1">
        <v>42142</v>
      </c>
      <c r="I14" s="1">
        <v>45656.67491602329</v>
      </c>
      <c r="J14" t="s">
        <v>101</v>
      </c>
      <c r="K14" t="s">
        <v>76</v>
      </c>
      <c r="L14" s="1">
        <v>42143</v>
      </c>
      <c r="M14" t="s">
        <v>55</v>
      </c>
      <c r="N14" t="s">
        <v>56</v>
      </c>
      <c r="O14" t="s">
        <v>102</v>
      </c>
      <c r="S14" t="b">
        <v>1</v>
      </c>
      <c r="U14" s="2">
        <f>HYPERLINK("https://sbirkapp.gov.cz/detail/SPPY4OBTTZJ45I7I", "https://sbirkapp.gov.cz/detail/SPPY4OBTTZJ45I7I")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52</v>
      </c>
      <c r="G15" t="s">
        <v>100</v>
      </c>
      <c r="H15" s="1">
        <v>41743</v>
      </c>
      <c r="I15" s="1">
        <v>45656.67280125649</v>
      </c>
      <c r="J15" t="s">
        <v>105</v>
      </c>
      <c r="K15" t="s">
        <v>76</v>
      </c>
      <c r="L15" s="1">
        <v>41745</v>
      </c>
      <c r="M15" t="s">
        <v>55</v>
      </c>
      <c r="N15" t="s">
        <v>56</v>
      </c>
      <c r="O15" t="s">
        <v>102</v>
      </c>
      <c r="S15" t="b">
        <v>1</v>
      </c>
      <c r="U15" s="2">
        <f>HYPERLINK("https://sbirkapp.gov.cz/detail/SPPIWACFINQ3OEKE", "https://sbirkapp.gov.cz/detail/SPPIWACFINQ3OEKE")</f>
        <v>0</v>
      </c>
      <c r="V15" t="s">
        <v>106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52</v>
      </c>
      <c r="G16" t="s">
        <v>53</v>
      </c>
      <c r="H16" s="1">
        <v>41393</v>
      </c>
      <c r="I16" s="1">
        <v>45656.67001833531</v>
      </c>
      <c r="J16" t="s">
        <v>108</v>
      </c>
      <c r="K16" t="s">
        <v>76</v>
      </c>
      <c r="L16" s="1">
        <v>41394</v>
      </c>
      <c r="M16" t="s">
        <v>55</v>
      </c>
      <c r="N16" t="s">
        <v>56</v>
      </c>
      <c r="O16" t="s">
        <v>57</v>
      </c>
      <c r="Q16" t="s">
        <v>109</v>
      </c>
      <c r="S16" t="b">
        <v>1</v>
      </c>
      <c r="U16" s="2">
        <f>HYPERLINK("https://sbirkapp.gov.cz/detail/SPPH5OVAAOJKFLKG", "https://sbirkapp.gov.cz/detail/SPPH5OVAAOJKFLKG")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52</v>
      </c>
      <c r="G17" t="s">
        <v>112</v>
      </c>
      <c r="H17" s="1">
        <v>41015</v>
      </c>
      <c r="I17" s="1">
        <v>45656.66790397005</v>
      </c>
      <c r="J17" t="s">
        <v>113</v>
      </c>
      <c r="K17" t="s">
        <v>76</v>
      </c>
      <c r="L17" s="1">
        <v>41015</v>
      </c>
      <c r="M17" t="s">
        <v>55</v>
      </c>
      <c r="N17" t="s">
        <v>56</v>
      </c>
      <c r="Q17" t="s">
        <v>114</v>
      </c>
      <c r="S17" t="b">
        <v>1</v>
      </c>
      <c r="U17" s="2">
        <f>HYPERLINK("https://sbirkapp.gov.cz/detail/SPPHBO3TNPZXWX2U", "https://sbirkapp.gov.cz/detail/SPPHBO3TNPZXWX2U")</f>
        <v>0</v>
      </c>
      <c r="V17" t="s">
        <v>115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117</v>
      </c>
      <c r="H18" s="1">
        <v>45630</v>
      </c>
      <c r="I18" s="1">
        <v>45644.59353115719</v>
      </c>
      <c r="J18" t="s">
        <v>118</v>
      </c>
      <c r="K18" t="s">
        <v>31</v>
      </c>
      <c r="M18" t="s">
        <v>119</v>
      </c>
      <c r="N18" t="s">
        <v>120</v>
      </c>
      <c r="P18" t="s">
        <v>121</v>
      </c>
      <c r="S18" t="b">
        <v>1</v>
      </c>
      <c r="U18" s="2">
        <f>HYPERLINK("https://sbirkapp.gov.cz/detail/SPPI5FO74IO62CRU", "https://sbirkapp.gov.cz/detail/SPPI5FO74IO62CRU")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45630</v>
      </c>
      <c r="I19" s="1">
        <v>45635.59272385864</v>
      </c>
      <c r="J19" t="s">
        <v>125</v>
      </c>
      <c r="K19" t="s">
        <v>31</v>
      </c>
      <c r="M19" t="s">
        <v>126</v>
      </c>
      <c r="N19" t="s">
        <v>127</v>
      </c>
      <c r="P19" t="s">
        <v>128</v>
      </c>
      <c r="S19" t="b">
        <v>1</v>
      </c>
      <c r="U19" s="2">
        <f>HYPERLINK("https://sbirkapp.gov.cz/detail/SPPCKPNVMCONFHKO", "https://sbirkapp.gov.cz/detail/SPPCKPNVMCONFHKO")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45560</v>
      </c>
      <c r="I20" s="1">
        <v>45565.67658632924</v>
      </c>
      <c r="J20" t="s">
        <v>132</v>
      </c>
      <c r="K20" t="s">
        <v>31</v>
      </c>
      <c r="M20" t="s">
        <v>133</v>
      </c>
      <c r="N20" t="s">
        <v>134</v>
      </c>
      <c r="S20" t="b">
        <v>1</v>
      </c>
      <c r="U20" s="2">
        <f>HYPERLINK("https://sbirkapp.gov.cz/detail/SPPBFIEZ3OOORIBI", "https://sbirkapp.gov.cz/detail/SPPBFIEZ3OOORIBI")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45560</v>
      </c>
      <c r="I21" s="1">
        <v>45565.66951174365</v>
      </c>
      <c r="J21" t="s">
        <v>132</v>
      </c>
      <c r="K21" t="s">
        <v>31</v>
      </c>
      <c r="M21" t="s">
        <v>138</v>
      </c>
      <c r="N21" t="s">
        <v>139</v>
      </c>
      <c r="S21" t="b">
        <v>1</v>
      </c>
      <c r="U21" s="2">
        <f>HYPERLINK("https://sbirkapp.gov.cz/detail/SPPB2OB7IAUSHRDM", "https://sbirkapp.gov.cz/detail/SPPB2OB7IAUSHRDM")</f>
        <v>0</v>
      </c>
      <c r="V21" t="s">
        <v>140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141</v>
      </c>
      <c r="F22" t="s">
        <v>28</v>
      </c>
      <c r="G22" t="s">
        <v>142</v>
      </c>
      <c r="H22" s="1">
        <v>45560</v>
      </c>
      <c r="I22" s="1">
        <v>45565.65548308032</v>
      </c>
      <c r="J22" t="s">
        <v>132</v>
      </c>
      <c r="K22" t="s">
        <v>31</v>
      </c>
      <c r="M22" t="s">
        <v>143</v>
      </c>
      <c r="N22" t="s">
        <v>144</v>
      </c>
      <c r="P22" t="s">
        <v>145</v>
      </c>
      <c r="S22" t="b">
        <v>1</v>
      </c>
      <c r="U22" s="2">
        <f>HYPERLINK("https://sbirkapp.gov.cz/detail/SPP42QN5H2HZPZHQ", "https://sbirkapp.gov.cz/detail/SPP42QN5H2HZPZHQ")</f>
        <v>0</v>
      </c>
      <c r="V22" t="s">
        <v>146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28</v>
      </c>
      <c r="G23" t="s">
        <v>148</v>
      </c>
      <c r="H23" s="1">
        <v>45560</v>
      </c>
      <c r="I23" s="1">
        <v>45565.64539119837</v>
      </c>
      <c r="J23" t="s">
        <v>132</v>
      </c>
      <c r="K23" t="s">
        <v>31</v>
      </c>
      <c r="M23" t="s">
        <v>149</v>
      </c>
      <c r="N23" t="s">
        <v>150</v>
      </c>
      <c r="S23" t="b">
        <v>1</v>
      </c>
      <c r="U23" s="2">
        <f>HYPERLINK("https://sbirkapp.gov.cz/detail/SPP7UZ6YSDBH3SCC", "https://sbirkapp.gov.cz/detail/SPP7UZ6YSDBH3SCC")</f>
        <v>0</v>
      </c>
      <c r="V23" t="s">
        <v>151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152</v>
      </c>
      <c r="F24" t="s">
        <v>28</v>
      </c>
      <c r="G24" t="s">
        <v>153</v>
      </c>
      <c r="H24" s="1">
        <v>45560</v>
      </c>
      <c r="I24" s="1">
        <v>45565.64116591366</v>
      </c>
      <c r="J24" t="s">
        <v>132</v>
      </c>
      <c r="K24" t="s">
        <v>31</v>
      </c>
      <c r="M24" t="s">
        <v>154</v>
      </c>
      <c r="N24" t="s">
        <v>155</v>
      </c>
      <c r="R24" t="s">
        <v>156</v>
      </c>
      <c r="S24" t="b">
        <v>0</v>
      </c>
      <c r="T24" s="1">
        <v>46217</v>
      </c>
      <c r="U24" s="2">
        <f>HYPERLINK("https://sbirkapp.gov.cz/detail/SPPGYRYNB6FKYFY6", "https://sbirkapp.gov.cz/detail/SPPGYRYNB6FKYFY6")</f>
        <v>0</v>
      </c>
      <c r="V24" t="s">
        <v>157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158</v>
      </c>
      <c r="F25" t="s">
        <v>28</v>
      </c>
      <c r="G25" t="s">
        <v>159</v>
      </c>
      <c r="H25" s="1">
        <v>45560</v>
      </c>
      <c r="I25" s="1">
        <v>45561.40341702416</v>
      </c>
      <c r="J25" t="s">
        <v>125</v>
      </c>
      <c r="K25" t="s">
        <v>31</v>
      </c>
      <c r="M25" t="s">
        <v>160</v>
      </c>
      <c r="N25" t="s">
        <v>161</v>
      </c>
      <c r="S25" t="b">
        <v>1</v>
      </c>
      <c r="U25" s="2">
        <f>HYPERLINK("https://sbirkapp.gov.cz/detail/SPPUIG7DGODEU3IM", "https://sbirkapp.gov.cz/detail/SPPUIG7DGODEU3IM")</f>
        <v>0</v>
      </c>
      <c r="V25" t="s">
        <v>162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163</v>
      </c>
      <c r="F26" t="s">
        <v>28</v>
      </c>
      <c r="G26" t="s">
        <v>164</v>
      </c>
      <c r="H26" s="1">
        <v>41437</v>
      </c>
      <c r="I26" s="1">
        <v>45488.68150924196</v>
      </c>
      <c r="J26" t="s">
        <v>165</v>
      </c>
      <c r="K26" t="s">
        <v>76</v>
      </c>
      <c r="L26" s="1">
        <v>41439</v>
      </c>
      <c r="M26" t="s">
        <v>166</v>
      </c>
      <c r="N26" t="s">
        <v>167</v>
      </c>
      <c r="R26" t="s">
        <v>168</v>
      </c>
      <c r="S26" t="b">
        <v>0</v>
      </c>
      <c r="T26" s="1">
        <v>45659</v>
      </c>
      <c r="U26" s="2">
        <f>HYPERLINK("https://sbirkapp.gov.cz/detail/SPPKNU52QRAI6WLQ", "https://sbirkapp.gov.cz/detail/SPPKNU52QRAI6WLQ")</f>
        <v>0</v>
      </c>
      <c r="V26" t="s">
        <v>169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170</v>
      </c>
      <c r="F27" t="s">
        <v>28</v>
      </c>
      <c r="G27" t="s">
        <v>171</v>
      </c>
      <c r="H27" s="1">
        <v>40716</v>
      </c>
      <c r="I27" s="1">
        <v>45488.67463184894</v>
      </c>
      <c r="J27" t="s">
        <v>172</v>
      </c>
      <c r="K27" t="s">
        <v>76</v>
      </c>
      <c r="L27" s="1">
        <v>40718</v>
      </c>
      <c r="M27" t="s">
        <v>143</v>
      </c>
      <c r="N27" t="s">
        <v>144</v>
      </c>
      <c r="R27" t="s">
        <v>173</v>
      </c>
      <c r="S27" t="b">
        <v>0</v>
      </c>
      <c r="T27" s="1">
        <v>45580</v>
      </c>
      <c r="U27" s="2">
        <f>HYPERLINK("https://sbirkapp.gov.cz/detail/SPPINFFDL4ZRA4VQ", "https://sbirkapp.gov.cz/detail/SPPINFFDL4ZRA4VQ")</f>
        <v>0</v>
      </c>
      <c r="V27" t="s">
        <v>174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175</v>
      </c>
      <c r="F28" t="s">
        <v>28</v>
      </c>
      <c r="G28" t="s">
        <v>176</v>
      </c>
      <c r="H28" s="1">
        <v>41906</v>
      </c>
      <c r="I28" s="1">
        <v>45476.64011420295</v>
      </c>
      <c r="J28" t="s">
        <v>177</v>
      </c>
      <c r="K28" t="s">
        <v>76</v>
      </c>
      <c r="L28" s="1">
        <v>41907</v>
      </c>
      <c r="M28" t="s">
        <v>178</v>
      </c>
      <c r="N28" t="s">
        <v>179</v>
      </c>
      <c r="S28" t="b">
        <v>1</v>
      </c>
      <c r="U28" s="2">
        <f>HYPERLINK("https://sbirkapp.gov.cz/detail/SPPE6PJBNIPG7652", "https://sbirkapp.gov.cz/detail/SPPE6PJBNIPG7652")</f>
        <v>0</v>
      </c>
      <c r="V28" t="s">
        <v>180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181</v>
      </c>
      <c r="F29" t="s">
        <v>28</v>
      </c>
      <c r="G29" t="s">
        <v>182</v>
      </c>
      <c r="H29" s="1">
        <v>45469</v>
      </c>
      <c r="I29" s="1">
        <v>45476.3971648818</v>
      </c>
      <c r="J29" t="s">
        <v>183</v>
      </c>
      <c r="K29" t="s">
        <v>31</v>
      </c>
      <c r="M29" t="s">
        <v>184</v>
      </c>
      <c r="N29" t="s">
        <v>185</v>
      </c>
      <c r="P29" t="s">
        <v>186</v>
      </c>
      <c r="S29" t="b">
        <v>1</v>
      </c>
      <c r="U29" s="2">
        <f>HYPERLINK("https://sbirkapp.gov.cz/detail/SPP7JPTITHHEVO74", "https://sbirkapp.gov.cz/detail/SPP7JPTITHHEVO74")</f>
        <v>0</v>
      </c>
      <c r="V29" t="s">
        <v>187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188</v>
      </c>
      <c r="F30" t="s">
        <v>28</v>
      </c>
      <c r="G30" t="s">
        <v>189</v>
      </c>
      <c r="H30" s="1">
        <v>45266</v>
      </c>
      <c r="I30" s="1">
        <v>45274.60656245265</v>
      </c>
      <c r="J30" t="s">
        <v>190</v>
      </c>
      <c r="K30" t="s">
        <v>31</v>
      </c>
      <c r="M30" t="s">
        <v>191</v>
      </c>
      <c r="N30" t="s">
        <v>192</v>
      </c>
      <c r="P30" t="s">
        <v>193</v>
      </c>
      <c r="S30" t="b">
        <v>1</v>
      </c>
      <c r="U30" s="2">
        <f>HYPERLINK("https://sbirkapp.gov.cz/detail/SPPUCX4P5ADMYFVG", "https://sbirkapp.gov.cz/detail/SPPUCX4P5ADMYFVG")</f>
        <v>0</v>
      </c>
      <c r="V30" t="s">
        <v>194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195</v>
      </c>
      <c r="F31" t="s">
        <v>28</v>
      </c>
      <c r="G31" t="s">
        <v>196</v>
      </c>
      <c r="H31" s="1">
        <v>45266</v>
      </c>
      <c r="I31" s="1">
        <v>45267.61685023158</v>
      </c>
      <c r="J31" t="s">
        <v>190</v>
      </c>
      <c r="K31" t="s">
        <v>31</v>
      </c>
      <c r="M31" t="s">
        <v>197</v>
      </c>
      <c r="N31" t="s">
        <v>198</v>
      </c>
      <c r="P31" t="s">
        <v>199</v>
      </c>
      <c r="S31" t="b">
        <v>1</v>
      </c>
      <c r="U31" s="2">
        <f>HYPERLINK("https://sbirkapp.gov.cz/detail/SPP6DCNIOEF2RMI4", "https://sbirkapp.gov.cz/detail/SPP6DCNIOEF2RMI4")</f>
        <v>0</v>
      </c>
      <c r="V31" t="s">
        <v>200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201</v>
      </c>
      <c r="F32" t="s">
        <v>28</v>
      </c>
      <c r="G32" t="s">
        <v>202</v>
      </c>
      <c r="H32" s="1">
        <v>45266</v>
      </c>
      <c r="I32" s="1">
        <v>45267.61111193345</v>
      </c>
      <c r="J32" t="s">
        <v>190</v>
      </c>
      <c r="K32" t="s">
        <v>31</v>
      </c>
      <c r="M32" t="s">
        <v>203</v>
      </c>
      <c r="N32" t="s">
        <v>204</v>
      </c>
      <c r="P32" t="s">
        <v>205</v>
      </c>
      <c r="S32" t="b">
        <v>1</v>
      </c>
      <c r="U32" s="2">
        <f>HYPERLINK("https://sbirkapp.gov.cz/detail/SPPSDLOPHUUPAE6K", "https://sbirkapp.gov.cz/detail/SPPSDLOPHUUPAE6K")</f>
        <v>0</v>
      </c>
      <c r="V32" t="s">
        <v>206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207</v>
      </c>
      <c r="F33" t="s">
        <v>28</v>
      </c>
      <c r="G33" t="s">
        <v>208</v>
      </c>
      <c r="H33" s="1">
        <v>45266</v>
      </c>
      <c r="I33" s="1">
        <v>45267.60731009221</v>
      </c>
      <c r="J33" t="s">
        <v>190</v>
      </c>
      <c r="K33" t="s">
        <v>31</v>
      </c>
      <c r="M33" t="s">
        <v>209</v>
      </c>
      <c r="N33" t="s">
        <v>210</v>
      </c>
      <c r="P33" t="s">
        <v>211</v>
      </c>
      <c r="S33" t="b">
        <v>1</v>
      </c>
      <c r="U33" s="2">
        <f>HYPERLINK("https://sbirkapp.gov.cz/detail/SPPRTP2OVCNEIGLE", "https://sbirkapp.gov.cz/detail/SPPRTP2OVCNEIGLE")</f>
        <v>0</v>
      </c>
      <c r="V33" t="s">
        <v>212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213</v>
      </c>
      <c r="F34" t="s">
        <v>52</v>
      </c>
      <c r="G34" t="s">
        <v>214</v>
      </c>
      <c r="H34" s="1">
        <v>45033</v>
      </c>
      <c r="I34" s="1">
        <v>45034.37662236154</v>
      </c>
      <c r="J34" t="s">
        <v>215</v>
      </c>
      <c r="K34" t="s">
        <v>31</v>
      </c>
      <c r="M34" t="s">
        <v>89</v>
      </c>
      <c r="N34" t="s">
        <v>90</v>
      </c>
      <c r="O34" t="s">
        <v>91</v>
      </c>
      <c r="S34" t="b">
        <v>1</v>
      </c>
      <c r="U34" s="2">
        <f>HYPERLINK("https://sbirkapp.gov.cz/detail/SPPWIOEZATBGRTW4", "https://sbirkapp.gov.cz/detail/SPPWIOEZATBGRTW4")</f>
        <v>0</v>
      </c>
      <c r="V34" t="s">
        <v>216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217</v>
      </c>
      <c r="F35" t="s">
        <v>52</v>
      </c>
      <c r="G35" t="s">
        <v>87</v>
      </c>
      <c r="H35" s="1">
        <v>43661</v>
      </c>
      <c r="I35" s="1">
        <v>45016.55912637759</v>
      </c>
      <c r="J35" t="s">
        <v>218</v>
      </c>
      <c r="K35" t="s">
        <v>76</v>
      </c>
      <c r="L35" s="1">
        <v>43661</v>
      </c>
      <c r="M35" t="s">
        <v>89</v>
      </c>
      <c r="N35" t="s">
        <v>90</v>
      </c>
      <c r="O35" t="s">
        <v>91</v>
      </c>
      <c r="S35" t="b">
        <v>1</v>
      </c>
      <c r="U35" s="2">
        <f>HYPERLINK("https://sbirkapp.gov.cz/detail/SPP4V3VNADNA65WE", "https://sbirkapp.gov.cz/detail/SPP4V3VNADNA65WE")</f>
        <v>0</v>
      </c>
      <c r="V35" t="s">
        <v>219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220</v>
      </c>
      <c r="F36" t="s">
        <v>52</v>
      </c>
      <c r="G36" t="s">
        <v>221</v>
      </c>
      <c r="H36" s="1">
        <v>41015</v>
      </c>
      <c r="I36" s="1">
        <v>45016.46441653192</v>
      </c>
      <c r="J36" t="s">
        <v>222</v>
      </c>
      <c r="K36" t="s">
        <v>76</v>
      </c>
      <c r="L36" s="1">
        <v>41029</v>
      </c>
      <c r="M36" t="s">
        <v>89</v>
      </c>
      <c r="N36" t="s">
        <v>90</v>
      </c>
      <c r="Q36" t="s">
        <v>223</v>
      </c>
      <c r="S36" t="b">
        <v>1</v>
      </c>
      <c r="U36" s="2">
        <f>HYPERLINK("https://sbirkapp.gov.cz/detail/SPPH3RAQRSVUVG5G", "https://sbirkapp.gov.cz/detail/SPPH3RAQRSVUVG5G")</f>
        <v>0</v>
      </c>
      <c r="V36" t="s">
        <v>224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225</v>
      </c>
      <c r="F37" t="s">
        <v>28</v>
      </c>
      <c r="G37" t="s">
        <v>196</v>
      </c>
      <c r="H37" s="1">
        <v>43803</v>
      </c>
      <c r="I37" s="1">
        <v>45014.70614171845</v>
      </c>
      <c r="J37" t="s">
        <v>226</v>
      </c>
      <c r="K37" t="s">
        <v>76</v>
      </c>
      <c r="L37" s="1">
        <v>43805</v>
      </c>
      <c r="M37" t="s">
        <v>197</v>
      </c>
      <c r="N37" t="s">
        <v>198</v>
      </c>
      <c r="R37" t="s">
        <v>227</v>
      </c>
      <c r="S37" t="b">
        <v>0</v>
      </c>
      <c r="T37" s="1">
        <v>45292</v>
      </c>
      <c r="U37" s="2">
        <f>HYPERLINK("https://sbirkapp.gov.cz/detail/SPPV2E4ESMNRYMCU", "https://sbirkapp.gov.cz/detail/SPPV2E4ESMNRYMCU")</f>
        <v>0</v>
      </c>
      <c r="V37" t="s">
        <v>228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229</v>
      </c>
      <c r="F38" t="s">
        <v>28</v>
      </c>
      <c r="G38" t="s">
        <v>208</v>
      </c>
      <c r="H38" s="1">
        <v>43803</v>
      </c>
      <c r="I38" s="1">
        <v>45014.70192959753</v>
      </c>
      <c r="J38" t="s">
        <v>226</v>
      </c>
      <c r="K38" t="s">
        <v>76</v>
      </c>
      <c r="L38" s="1">
        <v>43804</v>
      </c>
      <c r="M38" t="s">
        <v>209</v>
      </c>
      <c r="N38" t="s">
        <v>210</v>
      </c>
      <c r="R38" t="s">
        <v>230</v>
      </c>
      <c r="S38" t="b">
        <v>0</v>
      </c>
      <c r="T38" s="1">
        <v>45292</v>
      </c>
      <c r="U38" s="2">
        <f>HYPERLINK("https://sbirkapp.gov.cz/detail/SPP6K53MCSAYJI54", "https://sbirkapp.gov.cz/detail/SPP6K53MCSAYJI54")</f>
        <v>0</v>
      </c>
      <c r="V38" t="s">
        <v>231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232</v>
      </c>
      <c r="F39" t="s">
        <v>28</v>
      </c>
      <c r="G39" t="s">
        <v>233</v>
      </c>
      <c r="H39" s="1">
        <v>43803</v>
      </c>
      <c r="I39" s="1">
        <v>45014.6861184133</v>
      </c>
      <c r="J39" t="s">
        <v>234</v>
      </c>
      <c r="K39" t="s">
        <v>76</v>
      </c>
      <c r="L39" s="1">
        <v>43804</v>
      </c>
      <c r="M39" t="s">
        <v>184</v>
      </c>
      <c r="N39" t="s">
        <v>185</v>
      </c>
      <c r="O39" t="s">
        <v>235</v>
      </c>
      <c r="R39" t="s">
        <v>236</v>
      </c>
      <c r="S39" t="b">
        <v>0</v>
      </c>
      <c r="T39" s="1">
        <v>45491</v>
      </c>
      <c r="U39" s="2">
        <f>HYPERLINK("https://sbirkapp.gov.cz/detail/SPPWZPJRAQULFG6S", "https://sbirkapp.gov.cz/detail/SPPWZPJRAQULFG6S")</f>
        <v>0</v>
      </c>
      <c r="V39" t="s">
        <v>237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238</v>
      </c>
      <c r="F40" t="s">
        <v>28</v>
      </c>
      <c r="G40" t="s">
        <v>182</v>
      </c>
      <c r="H40" s="1">
        <v>39617</v>
      </c>
      <c r="I40" s="1">
        <v>45014.67958565559</v>
      </c>
      <c r="J40" t="s">
        <v>239</v>
      </c>
      <c r="K40" t="s">
        <v>76</v>
      </c>
      <c r="L40" s="1">
        <v>39618</v>
      </c>
      <c r="M40" t="s">
        <v>184</v>
      </c>
      <c r="N40" t="s">
        <v>185</v>
      </c>
      <c r="Q40" t="s">
        <v>240</v>
      </c>
      <c r="R40" t="s">
        <v>236</v>
      </c>
      <c r="S40" t="b">
        <v>0</v>
      </c>
      <c r="T40" s="1">
        <v>45491</v>
      </c>
      <c r="U40" s="2">
        <f>HYPERLINK("https://sbirkapp.gov.cz/detail/SPPVZGMAOAJPSCWM", "https://sbirkapp.gov.cz/detail/SPPVZGMAOAJPSCWM")</f>
        <v>0</v>
      </c>
      <c r="V40" t="s">
        <v>241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242</v>
      </c>
      <c r="F41" t="s">
        <v>28</v>
      </c>
      <c r="G41" t="s">
        <v>243</v>
      </c>
      <c r="H41" s="1">
        <v>43572</v>
      </c>
      <c r="I41" s="1">
        <v>45014.65276583477</v>
      </c>
      <c r="J41" t="s">
        <v>244</v>
      </c>
      <c r="K41" t="s">
        <v>76</v>
      </c>
      <c r="L41" s="1">
        <v>43573</v>
      </c>
      <c r="M41" t="s">
        <v>245</v>
      </c>
      <c r="N41" t="s">
        <v>246</v>
      </c>
      <c r="O41" t="s">
        <v>247</v>
      </c>
      <c r="S41" t="b">
        <v>1</v>
      </c>
      <c r="U41" s="2">
        <f>HYPERLINK("https://sbirkapp.gov.cz/detail/SPPAPCMTNBY56XNQ", "https://sbirkapp.gov.cz/detail/SPPAPCMTNBY56XNQ")</f>
        <v>0</v>
      </c>
      <c r="V41" t="s">
        <v>248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249</v>
      </c>
      <c r="F42" t="s">
        <v>28</v>
      </c>
      <c r="G42" t="s">
        <v>250</v>
      </c>
      <c r="H42" s="1">
        <v>42830</v>
      </c>
      <c r="I42" s="1">
        <v>45014.63967705243</v>
      </c>
      <c r="J42" t="s">
        <v>251</v>
      </c>
      <c r="K42" t="s">
        <v>76</v>
      </c>
      <c r="L42" s="1">
        <v>42835</v>
      </c>
      <c r="M42" t="s">
        <v>245</v>
      </c>
      <c r="N42" t="s">
        <v>246</v>
      </c>
      <c r="Q42" t="s">
        <v>252</v>
      </c>
      <c r="S42" t="b">
        <v>1</v>
      </c>
      <c r="U42" s="2">
        <f>HYPERLINK("https://sbirkapp.gov.cz/detail/SPPBZUW3GDXBI4RG", "https://sbirkapp.gov.cz/detail/SPPBZUW3GDXBI4RG")</f>
        <v>0</v>
      </c>
      <c r="V42" t="s">
        <v>253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254</v>
      </c>
      <c r="F43" t="s">
        <v>28</v>
      </c>
      <c r="G43" t="s">
        <v>255</v>
      </c>
      <c r="H43" s="1">
        <v>44461</v>
      </c>
      <c r="I43" s="1">
        <v>45014.61873376286</v>
      </c>
      <c r="J43" t="s">
        <v>256</v>
      </c>
      <c r="K43" t="s">
        <v>76</v>
      </c>
      <c r="L43" s="1">
        <v>44468</v>
      </c>
      <c r="M43" t="s">
        <v>62</v>
      </c>
      <c r="N43" t="s">
        <v>63</v>
      </c>
      <c r="O43" t="s">
        <v>257</v>
      </c>
      <c r="R43" t="s">
        <v>258</v>
      </c>
      <c r="S43" t="b">
        <v>0</v>
      </c>
      <c r="T43" s="1">
        <v>45945</v>
      </c>
      <c r="U43" s="2">
        <f>HYPERLINK("https://sbirkapp.gov.cz/detail/SPP7G7IMOSYHRGZW", "https://sbirkapp.gov.cz/detail/SPP7G7IMOSYHRGZW")</f>
        <v>0</v>
      </c>
      <c r="V43" t="s">
        <v>259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260</v>
      </c>
      <c r="F44" t="s">
        <v>28</v>
      </c>
      <c r="G44" t="s">
        <v>261</v>
      </c>
      <c r="H44" s="1">
        <v>43075</v>
      </c>
      <c r="I44" s="1">
        <v>45014.61271431079</v>
      </c>
      <c r="J44" t="s">
        <v>262</v>
      </c>
      <c r="K44" t="s">
        <v>76</v>
      </c>
      <c r="L44" s="1">
        <v>43084</v>
      </c>
      <c r="M44" t="s">
        <v>62</v>
      </c>
      <c r="N44" t="s">
        <v>63</v>
      </c>
      <c r="O44" t="s">
        <v>257</v>
      </c>
      <c r="Q44" t="s">
        <v>263</v>
      </c>
      <c r="R44" t="s">
        <v>258</v>
      </c>
      <c r="S44" t="b">
        <v>0</v>
      </c>
      <c r="T44" s="1">
        <v>45945</v>
      </c>
      <c r="U44" s="2">
        <f>HYPERLINK("https://sbirkapp.gov.cz/detail/SPPLHWVYI4CURHP4", "https://sbirkapp.gov.cz/detail/SPPLHWVYI4CURHP4")</f>
        <v>0</v>
      </c>
      <c r="V44" t="s">
        <v>264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265</v>
      </c>
      <c r="F45" t="s">
        <v>28</v>
      </c>
      <c r="G45" t="s">
        <v>60</v>
      </c>
      <c r="H45" s="1">
        <v>42788</v>
      </c>
      <c r="I45" s="1">
        <v>45014.60851823707</v>
      </c>
      <c r="J45" t="s">
        <v>266</v>
      </c>
      <c r="K45" t="s">
        <v>76</v>
      </c>
      <c r="L45" s="1">
        <v>42816</v>
      </c>
      <c r="M45" t="s">
        <v>62</v>
      </c>
      <c r="N45" t="s">
        <v>63</v>
      </c>
      <c r="Q45" t="s">
        <v>267</v>
      </c>
      <c r="R45" t="s">
        <v>258</v>
      </c>
      <c r="S45" t="b">
        <v>0</v>
      </c>
      <c r="T45" s="1">
        <v>45945</v>
      </c>
      <c r="U45" s="2">
        <f>HYPERLINK("https://sbirkapp.gov.cz/detail/SPPZ4KPIDU3RCEXU", "https://sbirkapp.gov.cz/detail/SPPZ4KPIDU3RCEXU")</f>
        <v>0</v>
      </c>
      <c r="V45" t="s">
        <v>268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269</v>
      </c>
      <c r="F46" t="s">
        <v>28</v>
      </c>
      <c r="G46" t="s">
        <v>124</v>
      </c>
      <c r="H46" s="1">
        <v>44461</v>
      </c>
      <c r="I46" s="1">
        <v>45014.55281082422</v>
      </c>
      <c r="J46" t="s">
        <v>270</v>
      </c>
      <c r="K46" t="s">
        <v>76</v>
      </c>
      <c r="L46" s="1">
        <v>44512</v>
      </c>
      <c r="M46" t="s">
        <v>126</v>
      </c>
      <c r="N46" t="s">
        <v>127</v>
      </c>
      <c r="R46" t="s">
        <v>271</v>
      </c>
      <c r="S46" t="b">
        <v>0</v>
      </c>
      <c r="T46" s="1">
        <v>45658</v>
      </c>
      <c r="U46" s="2">
        <f>HYPERLINK("https://sbirkapp.gov.cz/detail/SPPXILYESEEXHSDW", "https://sbirkapp.gov.cz/detail/SPPXILYESEEXHSDW")</f>
        <v>0</v>
      </c>
      <c r="V46" t="s">
        <v>272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273</v>
      </c>
      <c r="F47" t="s">
        <v>28</v>
      </c>
      <c r="G47" t="s">
        <v>189</v>
      </c>
      <c r="H47" s="1">
        <v>44461</v>
      </c>
      <c r="I47" s="1">
        <v>45014.54808101209</v>
      </c>
      <c r="J47" t="s">
        <v>270</v>
      </c>
      <c r="K47" t="s">
        <v>76</v>
      </c>
      <c r="L47" s="1">
        <v>44512</v>
      </c>
      <c r="M47" t="s">
        <v>191</v>
      </c>
      <c r="N47" t="s">
        <v>192</v>
      </c>
      <c r="R47" t="s">
        <v>274</v>
      </c>
      <c r="S47" t="b">
        <v>0</v>
      </c>
      <c r="T47" s="1">
        <v>45292</v>
      </c>
      <c r="U47" s="2">
        <f>HYPERLINK("https://sbirkapp.gov.cz/detail/SPPOSZY6ROH6IAQI", "https://sbirkapp.gov.cz/detail/SPPOSZY6ROH6IAQI")</f>
        <v>0</v>
      </c>
      <c r="V47" t="s">
        <v>275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276</v>
      </c>
      <c r="F48" t="s">
        <v>28</v>
      </c>
      <c r="G48" t="s">
        <v>202</v>
      </c>
      <c r="H48" s="1">
        <v>44258</v>
      </c>
      <c r="I48" s="1">
        <v>45014.53877984938</v>
      </c>
      <c r="J48" t="s">
        <v>277</v>
      </c>
      <c r="K48" t="s">
        <v>76</v>
      </c>
      <c r="L48" s="1">
        <v>44263</v>
      </c>
      <c r="M48" t="s">
        <v>203</v>
      </c>
      <c r="N48" t="s">
        <v>204</v>
      </c>
      <c r="R48" t="s">
        <v>278</v>
      </c>
      <c r="S48" t="b">
        <v>0</v>
      </c>
      <c r="T48" s="1">
        <v>45292</v>
      </c>
      <c r="U48" s="2">
        <f>HYPERLINK("https://sbirkapp.gov.cz/detail/SPPKUBEIMVOI22U4", "https://sbirkapp.gov.cz/detail/SPPKUBEIMVOI22U4")</f>
        <v>0</v>
      </c>
      <c r="V48" t="s">
        <v>279</v>
      </c>
      <c r="W48">
        <v>2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280</v>
      </c>
      <c r="F49" t="s">
        <v>28</v>
      </c>
      <c r="G49" t="s">
        <v>67</v>
      </c>
      <c r="H49" s="1">
        <v>44678</v>
      </c>
      <c r="I49" s="1">
        <v>44680.54543181683</v>
      </c>
      <c r="J49" t="s">
        <v>281</v>
      </c>
      <c r="K49" t="s">
        <v>31</v>
      </c>
      <c r="M49" t="s">
        <v>69</v>
      </c>
      <c r="N49" t="s">
        <v>70</v>
      </c>
      <c r="R49" t="s">
        <v>282</v>
      </c>
      <c r="S49" t="b">
        <v>0</v>
      </c>
      <c r="T49" s="1">
        <v>45756</v>
      </c>
      <c r="U49" s="2">
        <f>HYPERLINK("https://sbirkapp.gov.cz/detail/SPPBUJROYRZS3Q42", "https://sbirkapp.gov.cz/detail/SPPBUJROYRZS3Q42")</f>
        <v>0</v>
      </c>
      <c r="V49" t="s">
        <v>283</v>
      </c>
      <c r="W4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2026-07-16T09:18:33Z</dcterms:created>
  <dcterms:modified xsi:type="dcterms:W3CDTF">2026-07-16T09:18:33Z</dcterms:modified>
</cp:coreProperties>
</file>