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<sst xmlns="http://schemas.openxmlformats.org/spreadsheetml/2006/main" count="424" uniqueCount="207">
  <si>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</si>
  <si>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</si>
  <si>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</si>
  <si>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</si>
  <si>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</si>
  <si>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</si>
  <si>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</si>
  <si>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</si>
  <si>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</si>
  <si>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</si>
  <si>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</si>
  <si>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</si>
  <si>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</si>
  <si>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</si>
  <si>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</si>
  <si>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</si>
  <si>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</si>
  <si>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</si>
  <si>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</si>
  <si>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</si>
  <si>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</si>
  <si>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</si>
  <si>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</si>
  <si>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Čerčany</t>
  </si>
  <si>
    <t>00231584</t>
  </si>
  <si>
    <t>k3tbe6v</t>
  </si>
  <si>
    <t>Středočeský kraj</t>
  </si>
  <si>
    <t>4/2026</t>
  </si>
  <si>
    <t>Obecně závazná vyhláška</t>
  </si>
  <si>
    <t>Obecně závazná vyhláška obce Čerčany, kterou se stanovují pravidla pro pohyb psů</t>
  </si>
  <si>
    <t>2026-06-11</t>
  </si>
  <si>
    <t>Běžný</t>
  </si>
  <si>
    <t>pohyb psů</t>
  </si>
  <si>
    <t>zákon č. 246/1992 Sb., na ochranu zvířat proti týrání - § 24 odst. 2</t>
  </si>
  <si>
    <t>2/2000: OZV č.2/2000 o veřejném pořádku</t>
  </si>
  <si>
    <t>1704045877</t>
  </si>
  <si>
    <t>3/2026</t>
  </si>
  <si>
    <t>Obecně závazná vyhláška obce Čerčany  kterou se zrušuje obecně závazná vyhláška č. 4/2005, kterou se stanoví školský obvod Základní školy Čerčany, okres Benešov, se sídlem Sokolská 180, 257 22 Čerčany,  ze dne 19. 12. 2005</t>
  </si>
  <si>
    <t>2026-04-09</t>
  </si>
  <si>
    <t>zrušovací</t>
  </si>
  <si>
    <t>ústavní zákon č. 1/1993 Sb., Ústava České republiky - čl. 104 odst. 3 - zrušovací OZV</t>
  </si>
  <si>
    <t>4/2005: Obecně závazná vyhláška č. 4/2005 kterou se stanoví školský obvod Základní školy Čerčany, okres  Benešov, se sídlem  Sokolská  180, 257 22 Čerčany</t>
  </si>
  <si>
    <t>1670026052</t>
  </si>
  <si>
    <t>2/2026</t>
  </si>
  <si>
    <t>Nařízení</t>
  </si>
  <si>
    <t>Nařízení obce Čerčany,  kterým se stanoví ceník za placené stání silničních motorových vozidel  ve vymezených oblastech obce Čerčany</t>
  </si>
  <si>
    <t xml:space="preserve">pozemní komunikace - zpoplatnění stání a odstavení </t>
  </si>
  <si>
    <t xml:space="preserve">zákon č. 13/1997 Sb., o pozemních komunikacích - § 23 odst. 1 </t>
  </si>
  <si>
    <t>1670013842</t>
  </si>
  <si>
    <t>1/2026</t>
  </si>
  <si>
    <t>Nařízení obce Čerčany, kterým se vydává tržní řád (tržní řád)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</si>
  <si>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</si>
  <si>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</si>
  <si>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1/2019: Nařízení rady obce Čerčany č. 1/2019 o zákazu podomního a pochůzkového prodeje</t>
  </si>
  <si>
    <t>1670011545</t>
  </si>
  <si>
    <t>3/2025</t>
  </si>
  <si>
    <t>Obecně závazná vyhláška obce Čerčany, o místním poplatku za zhodnocení stavebního pozemku možností jeho připojení na stavbu vodovodu nebo kanalizace</t>
  </si>
  <si>
    <t>2025-12-04</t>
  </si>
  <si>
    <t>místní poplatek za zhodnocení stavebního pozemku</t>
  </si>
  <si>
    <t>zákon č. 565/1990 Sb., o místních poplatcích - § 14 - za zhodnocení stavebního pozemku</t>
  </si>
  <si>
    <t>1607584334</t>
  </si>
  <si>
    <t>2/2025</t>
  </si>
  <si>
    <t>Obecně závazná vyhláška obce Čerčany o regulaci hlučných činností</t>
  </si>
  <si>
    <t>veřejný pořádek - hlučné činnosti</t>
  </si>
  <si>
    <t>zákon č. 128/2000 Sb., o obcích - § 10 písm. a) - hlučné činnosti</t>
  </si>
  <si>
    <t>5/2016: Obecně závazná vyhláška č. 5/2016 o regulaci hlučných činností</t>
  </si>
  <si>
    <t>1607581899</t>
  </si>
  <si>
    <t>1/2025</t>
  </si>
  <si>
    <t>Obecně závazná vyhláška obce Čerčany kterou se vydává požární řád obce</t>
  </si>
  <si>
    <t>požární ochrana - požární řád</t>
  </si>
  <si>
    <t>zákon č. 133/1985 Sb., o požární ochraně - § 29 odst. 1 písm. o) bod 1</t>
  </si>
  <si>
    <t>1607570427</t>
  </si>
  <si>
    <t>2/2024</t>
  </si>
  <si>
    <t>Obecně závazná vyhláška obce Čerčany, o stanovení koeficientů daně z nemovitých věcí</t>
  </si>
  <si>
    <t>2025-01-01</t>
  </si>
  <si>
    <t>daň z nemovitých věcí - místní koeficient; daň z nemovitých věcí - místní koeficient; daň z nemovitých věcí - koeficient u pozemků; daň z nemovitých věcí - koeficient u staveb a jednotek</t>
  </si>
  <si>
    <t>zákon č. 338/1992 Sb., o dani z nemovitých věcí - § 12 odst. 1 písm. a) bod 1; zákon č. 338/1992 Sb., o dani z nemovitých věcí - § 12 odst. 1 písm. a) bod 4; zákon č. 338/1992 Sb., o dani z nemovitých věcí - § 6 odst. 4; zákon č. 338/1992 Sb., o dani z nemovitých věcí - § 11 odst. 5</t>
  </si>
  <si>
    <t>3/2009: Obecně závazná vyhláška č. 3/2009 kterou se mění a doplňuje Obecně závazná vyhláška č. 3/2005 Obec Čerčany o stanovení koeficientů pro výpočet daně z nemovitostí; 4/2019: Obecně závazná vyhláška č. 4/2019,  o stanovení místního koeficientu pro výpočet daně z nemovitých věcí</t>
  </si>
  <si>
    <t>1415711997</t>
  </si>
  <si>
    <t>1/2024</t>
  </si>
  <si>
    <t>2024-10-08</t>
  </si>
  <si>
    <t>1415620107</t>
  </si>
  <si>
    <t>6/2023</t>
  </si>
  <si>
    <t xml:space="preserve">Obecně závazná vyhláška obce Čerčany, kterou se mění obecně závazná vyhláška  č. 3/2021, o místním poplatku za zhodnocení stavebního pozemku možností jeho připojení na stavbu vodovodu nebo kanalizace </t>
  </si>
  <si>
    <t>2023-12-29</t>
  </si>
  <si>
    <t>3/2021: Obecně závazná vyhláška obce Čerčany č. 3/2021, o místním poplatku za zhodnocení stavebního pozemku možností jeho připojení na stavbu vodovodu nebo kanalizace</t>
  </si>
  <si>
    <t>1285835614</t>
  </si>
  <si>
    <t>5/2023</t>
  </si>
  <si>
    <t>Obecně závazná vyhláška obce Čerčany o místním poplatku z pobytu</t>
  </si>
  <si>
    <t>2024-01-01</t>
  </si>
  <si>
    <t>místní poplatek z pobytu</t>
  </si>
  <si>
    <t>zákon č. 565/1990 Sb., o místních poplatcích - § 14 - z pobytu</t>
  </si>
  <si>
    <t>1285833046</t>
  </si>
  <si>
    <t>4/2023</t>
  </si>
  <si>
    <t>Obecně závazná vyhláška obce Čerčany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</si>
  <si>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</si>
  <si>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</si>
  <si>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1285829001</t>
  </si>
  <si>
    <t>3/2023</t>
  </si>
  <si>
    <t>Obecně závazná vyhláška obce Čerčany o místním poplatku ze psů</t>
  </si>
  <si>
    <t>místní poplatek ze psů</t>
  </si>
  <si>
    <t>zákon č. 565/1990 Sb., o místních poplatcích - § 14 - ze psů</t>
  </si>
  <si>
    <t>6/2019: Obecně závazná vyhláška obce Čerčany č.6/2019, o místních poplatcích</t>
  </si>
  <si>
    <t>1285819617</t>
  </si>
  <si>
    <t>2/2023</t>
  </si>
  <si>
    <t>Obecně závazná vyhláška obce Čerčany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</si>
  <si>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</si>
  <si>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</si>
  <si>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1/2021: Obecně závazná vyhláška obce Čerčany č. 1/2021, o místním poplatku za odkládání komunálního odpadu z nemovité věci</t>
  </si>
  <si>
    <t>1285805797</t>
  </si>
  <si>
    <t>5/2016</t>
  </si>
  <si>
    <t>Obecně závazná vyhláška č. 5/2016 o regulaci hlučných činností</t>
  </si>
  <si>
    <t>2016-10-01</t>
  </si>
  <si>
    <t>Dle přechodného ustanovení</t>
  </si>
  <si>
    <t>2/2025: Obecně závazná vyhláška obce Čerčany o regulaci hlučných činností</t>
  </si>
  <si>
    <t>1266846004</t>
  </si>
  <si>
    <t>3/2009</t>
  </si>
  <si>
    <t>Obecně závazná vyhláška č. 3/2009 kterou se mění a doplňuje Obecně závazná vyhláška č. 3/2005 Obec Čerčany o stanovení koeficientů pro výpočet daně z nemovitostí</t>
  </si>
  <si>
    <t>2010-01-01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</si>
  <si>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</si>
  <si>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</si>
  <si>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2/2024: Obecně závazná vyhláška obce Čerčany, o stanovení koeficientů daně z nemovitých věcí; 2/2024: Obecně závazná vyhláška obce Čerčany, o stanovení koeficientů daně z nemovitých věcí</t>
  </si>
  <si>
    <t>1266842500</t>
  </si>
  <si>
    <t>3/2021</t>
  </si>
  <si>
    <t>Obecně závazná vyhláška obce Čerčany č. 3/2021, o místním poplatku za zhodnocení stavebního pozemku možností jeho připojení na stavbu vodovodu nebo kanalizace</t>
  </si>
  <si>
    <t>2021-12-17</t>
  </si>
  <si>
    <t xml:space="preserve">6/2023: Obecně závazná vyhláška obce Čerčany, kterou se mění obecně závazná vyhláška  č. 3/2021, o místním poplatku za zhodnocení stavebního pozemku možností jeho připojení na stavbu vodovodu nebo kanalizace </t>
  </si>
  <si>
    <t>1259059559</t>
  </si>
  <si>
    <t>2/2021</t>
  </si>
  <si>
    <t>Obecně závazná vyhláška obce č. 2/2021  o stanovení obecního systému odpadového hospodářství</t>
  </si>
  <si>
    <t>2022-01-01</t>
  </si>
  <si>
    <t>systém odpadového hospodářství</t>
  </si>
  <si>
    <t>zákon č. 541/2020 Sb., o odpadech - § 59 odst. 4</t>
  </si>
  <si>
    <t>1259057804</t>
  </si>
  <si>
    <t>1/2021</t>
  </si>
  <si>
    <t>Obecně závazná vyhláška obce Čerčany č. 1/2021, o místním poplatku za odkládání komunálního odpadu z nemovité věci</t>
  </si>
  <si>
    <t>1/2022: Obecně závazná vyhláška obce Čerčany kterou se mění obecně závazná vyhláška č. 1/2021 o místnímu poplatku za odkládání komunálního odpadu z nemovité věci</t>
  </si>
  <si>
    <t>2/2023: Obecně závazná vyhláška obce Čerčany o místním poplatku za odkládání komunálního odpadu z nemovité věci</t>
  </si>
  <si>
    <t>1259047408</t>
  </si>
  <si>
    <t>6/2019</t>
  </si>
  <si>
    <t>Obecně závazná vyhláška obce Čerčany č.6/2019, o místních poplatcích</t>
  </si>
  <si>
    <t>2020-01-01</t>
  </si>
  <si>
    <t>místní poplatek ze psů; místní poplatek za užívání veřejného prostranství; místní poplatek z pobytu</t>
  </si>
  <si>
    <t>zákon č. 565/1990 Sb., o místních poplatcích - § 14 - ze psů; zákon č. 565/1990 Sb., o místních poplatcích - § 14 - za užívání veřejného prostranství; zákon č. 565/1990 Sb., o místních poplatcích - § 14 - z pobytu</t>
  </si>
  <si>
    <t>3/2023: Obecně závazná vyhláška obce Čerčany o místním poplatku ze psů</t>
  </si>
  <si>
    <t>1259043238</t>
  </si>
  <si>
    <t>5/2019</t>
  </si>
  <si>
    <t>Obecně závazná vyhláška Obce Čerčany č. 5/2019,  kterou se stanovuje úhrada vodného a stočného ve dvousložkové formě</t>
  </si>
  <si>
    <t>vodní hospodářství - vodné a stočné ve dvousložkové formě</t>
  </si>
  <si>
    <t>zákon č. 274/2001 Sb., o vodovodech a kanalizacích - § 20 odst. 4</t>
  </si>
  <si>
    <t>1259039979</t>
  </si>
  <si>
    <t>4/2019</t>
  </si>
  <si>
    <t>Obecně závazná vyhláška č. 4/2019,  o stanovení místního koeficientu pro výpočet daně z nemovitých věcí</t>
  </si>
  <si>
    <t>daň z nemovitých věcí - místní koeficient</t>
  </si>
  <si>
    <t>zákon č. 338/1992 Sb., o dani z nemovitých věcí - § 12</t>
  </si>
  <si>
    <t>1259036858</t>
  </si>
  <si>
    <t>2/2019</t>
  </si>
  <si>
    <t>Obecně závazná vyhláška  obce Čerčany  č.  2/2019  o nočním klidu</t>
  </si>
  <si>
    <t>2019-05-02</t>
  </si>
  <si>
    <t>noční klid</t>
  </si>
  <si>
    <t>zákon č. 251/2016 Sb., o některých přestupcích - § 5 odst. 7</t>
  </si>
  <si>
    <t>1259032580</t>
  </si>
  <si>
    <t>1/2019</t>
  </si>
  <si>
    <t>Nařízení rady obce Čerčany č. 1/2019 o zákazu podomního a pochůzkového prodeje</t>
  </si>
  <si>
    <t>2019-03-16</t>
  </si>
  <si>
    <t>regulace podomního a pochůzkového prodeje a nabízení služeb</t>
  </si>
  <si>
    <t xml:space="preserve">zákon č. 455/1991 Sb., živnostenský zákon - § 18 odst. 4 </t>
  </si>
  <si>
    <t>1/2026: Nařízení obce Čerčany, kterým se vydává tržní řád (tržní řád); 1/2026: Nařízení obce Čerčany, kterým se vydává tržní řád (tržní řád); 1/2026: Nařízení obce Čerčany, kterým se vydává tržní řád (tržní řád)</t>
  </si>
  <si>
    <t>1259028893</t>
  </si>
  <si>
    <t>2/2006</t>
  </si>
  <si>
    <t>VÝMAZ</t>
  </si>
  <si>
    <t>-</t>
  </si>
  <si>
    <t>1259024415</t>
  </si>
  <si>
    <t>2/2011</t>
  </si>
  <si>
    <t>Obecně závazná vyhláška č. 2/2011, kterou se stanovuje zákaz spalování trávy a listí  na území obce Čerčany</t>
  </si>
  <si>
    <t>2011-04-01</t>
  </si>
  <si>
    <t>ochrana ovzduší - spalování suchého rostlinného materiálu</t>
  </si>
  <si>
    <t xml:space="preserve">zákon č. 201/2012 Sb., o ochraně ovzduší - § 16 odst. 5 </t>
  </si>
  <si>
    <t>1256646788</t>
  </si>
  <si>
    <t>2/2000</t>
  </si>
  <si>
    <t>OZV č.2/2000 o veřejném pořádku</t>
  </si>
  <si>
    <t>2001-01-25</t>
  </si>
  <si>
    <t>veřejný pořádek - jiné; veřejný pořádek - údržba a ochrana veřejné zeleně</t>
  </si>
  <si>
    <t>zákon č. 128/2000 Sb., o obcích - § 10 písm. b) - jiné; zákon č. 128/2000 Sb., o obcích - § 10 písm. c) - údržba a ochrana veřejné zeleně</t>
  </si>
  <si>
    <t>4/2026: Obecně závazná vyhláška obce Čerčany, kterou se stanovují pravidla pro pohyb psů; 4/2026: Obecně závazná vyhláška obce Čerčany, kterou se stanovují pravidla pro pohyb psů</t>
  </si>
  <si>
    <t>1256633996</t>
  </si>
  <si>
    <t>4/2005</t>
  </si>
  <si>
    <t>Obecně závazná vyhláška č. 4/2005 kterou se stanoví školský obvod Základní školy Čerčany, okres  Benešov, se sídlem  Sokolská  180, 257 22 Čerčany</t>
  </si>
  <si>
    <t>2005-12-19</t>
  </si>
  <si>
    <t>školské obvody - základní školy</t>
  </si>
  <si>
    <t>zákon č. 561/2004 Sb., školský zákon - § 178 odst. 2 písm. c)</t>
  </si>
  <si>
    <t>3/2026: Obecně závazná vyhláška obce Čerčany  kterou se zrušuje obecně závazná vyhláška č. 4/2005, kterou se stanoví školský obvod Základní školy Čerčany, okres Benešov, se sídlem Sokolská 180, 257 22 Čerčany,  ze dne 19. 12. 2005</t>
  </si>
  <si>
    <t>1256630116</t>
  </si>
  <si>
    <t>1/2023</t>
  </si>
  <si>
    <t>Obecně závazná vyhláška obce Čerčany č. 1/2023 o zákazu konzumace alkoholických nápojů na některých veřejně přístupných místech</t>
  </si>
  <si>
    <t>2023-11-01</t>
  </si>
  <si>
    <t>alkohol - zákaz konzumace</t>
  </si>
  <si>
    <t>zákon č. 65/2017 Sb., o ochraně zdraví před škodlivými účinky návykových látek - § 17 odst. 2 písm. a)</t>
  </si>
  <si>
    <t>1250153705</t>
  </si>
  <si>
    <t>2/2022</t>
  </si>
  <si>
    <t>Obecně závazná vyhláška obce Čerčany č. 2/2022, O změně vyhlášky č. 1/2021 o místnímu poplatku za odkládání komunálního odpadu z nemovité věci</t>
  </si>
  <si>
    <t>2023-01-01</t>
  </si>
  <si>
    <t>1117142533</t>
  </si>
  <si>
    <t>1/2022</t>
  </si>
  <si>
    <t>Obecně závazná vyhláška obce Čerčany kterou se mění obecně závazná vyhláška č. 1/2021 o místnímu poplatku za odkládání komunálního odpadu z nemovité věci</t>
  </si>
  <si>
    <t>2022-08-01</t>
  </si>
  <si>
    <t>1056297403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</si>
</sst>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46155</v>
      </c>
      <c r="I2" s="1">
        <v>46169.48654949055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HYPERLINK("https://sbirkapp.gov.cz/detail/SPPGIM2MVKT62AEE", "https://sbirkapp.gov.cz/detail/SPPGIM2MVKT62AEE")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46086</v>
      </c>
      <c r="I3" s="1">
        <v>46106.71564853533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HYPERLINK("https://sbirkapp.gov.cz/detail/SPP2ALSQWYQ3MF5M", "https://sbirkapp.gov.cz/detail/SPP2ALSQWYQ3MF5M")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44</v>
      </c>
      <c r="G4" t="s">
        <v>45</v>
      </c>
      <c r="H4" s="1">
        <v>46057</v>
      </c>
      <c r="I4" s="1">
        <v>46106.70777078838</v>
      </c>
      <c r="J4" t="s">
        <v>38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HYPERLINK("https://sbirkapp.gov.cz/detail/SPPXFTVGQECNYYPM", "https://sbirkapp.gov.cz/detail/SPPXFTVGQECNYYPM")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44</v>
      </c>
      <c r="G5" t="s">
        <v>50</v>
      </c>
      <c r="H5" s="1">
        <v>46057</v>
      </c>
      <c r="I5" s="1">
        <v>46106.70617792427</v>
      </c>
      <c r="J5" t="s">
        <v>38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HYPERLINK("https://sbirkapp.gov.cz/detail/SPPXARVTINTURG3Q", "https://sbirkapp.gov.cz/detail/SPPXARVTINTURG3Q")</f>
        <v>0</v>
      </c>
      <c r="V5" t="s">
        <v>54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45925</v>
      </c>
      <c r="I6" s="1">
        <v>45980.34426721149</v>
      </c>
      <c r="J6" t="s">
        <v>57</v>
      </c>
      <c r="K6" t="s">
        <v>31</v>
      </c>
      <c r="M6" t="s">
        <v>58</v>
      </c>
      <c r="N6" t="s">
        <v>59</v>
      </c>
      <c r="S6" t="b">
        <v>1</v>
      </c>
      <c r="U6" s="2">
        <f>HYPERLINK("https://sbirkapp.gov.cz/detail/SPPVN43IQVYIDICS", "https://sbirkapp.gov.cz/detail/SPPVN43IQVYIDICS")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45925</v>
      </c>
      <c r="I7" s="1">
        <v>45980.34105211721</v>
      </c>
      <c r="J7" t="s">
        <v>57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HYPERLINK("https://sbirkapp.gov.cz/detail/SPPXZGDL2CRPV2DU", "https://sbirkapp.gov.cz/detail/SPPXZGDL2CRPV2DU")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45925</v>
      </c>
      <c r="I8" s="1">
        <v>45980.32847315706</v>
      </c>
      <c r="J8" t="s">
        <v>57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HYPERLINK("https://sbirkapp.gov.cz/detail/SPPZV25VNPEFWVJQ", "https://sbirkapp.gov.cz/detail/SPPZV25VNPEFWVJQ")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45554</v>
      </c>
      <c r="I9" s="1">
        <v>45558.58723110847</v>
      </c>
      <c r="J9" t="s">
        <v>74</v>
      </c>
      <c r="K9" t="s">
        <v>31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HYPERLINK("https://sbirkapp.gov.cz/detail/SPPVNNV6OXTKIVQE", "https://sbirkapp.gov.cz/detail/SPPVNNV6OXTKIVQE")</f>
        <v>0</v>
      </c>
      <c r="V9" t="s">
        <v>78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56</v>
      </c>
      <c r="H10" s="1">
        <v>45554</v>
      </c>
      <c r="I10" s="1">
        <v>45558.4979023683</v>
      </c>
      <c r="J10" t="s">
        <v>80</v>
      </c>
      <c r="K10" t="s">
        <v>31</v>
      </c>
      <c r="M10" t="s">
        <v>58</v>
      </c>
      <c r="N10" t="s">
        <v>59</v>
      </c>
      <c r="S10" t="b">
        <v>1</v>
      </c>
      <c r="U10" s="2">
        <f>HYPERLINK("https://sbirkapp.gov.cz/detail/SPPY6JZPTGOYJMLE", "https://sbirkapp.gov.cz/detail/SPPY6JZPTGOYJMLE")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45273</v>
      </c>
      <c r="I11" s="1">
        <v>45274.57311300199</v>
      </c>
      <c r="J11" t="s">
        <v>84</v>
      </c>
      <c r="K11" t="s">
        <v>31</v>
      </c>
      <c r="M11" t="s">
        <v>58</v>
      </c>
      <c r="N11" t="s">
        <v>59</v>
      </c>
      <c r="O11" t="s">
        <v>85</v>
      </c>
      <c r="S11" t="b">
        <v>1</v>
      </c>
      <c r="U11" s="2">
        <f>HYPERLINK("https://sbirkapp.gov.cz/detail/SPP3IOEESLUXCORM", "https://sbirkapp.gov.cz/detail/SPP3IOEESLUXCORM")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45273</v>
      </c>
      <c r="I12" s="1">
        <v>45274.56896956183</v>
      </c>
      <c r="J12" t="s">
        <v>89</v>
      </c>
      <c r="K12" t="s">
        <v>31</v>
      </c>
      <c r="M12" t="s">
        <v>90</v>
      </c>
      <c r="N12" t="s">
        <v>91</v>
      </c>
      <c r="S12" t="b">
        <v>1</v>
      </c>
      <c r="U12" s="2">
        <f>HYPERLINK("https://sbirkapp.gov.cz/detail/SPP33AZ55PW5BTSA", "https://sbirkapp.gov.cz/detail/SPP33AZ55PW5BTSA")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45273</v>
      </c>
      <c r="I13" s="1">
        <v>45274.56517758658</v>
      </c>
      <c r="J13" t="s">
        <v>89</v>
      </c>
      <c r="K13" t="s">
        <v>31</v>
      </c>
      <c r="M13" t="s">
        <v>95</v>
      </c>
      <c r="N13" t="s">
        <v>96</v>
      </c>
      <c r="S13" t="b">
        <v>1</v>
      </c>
      <c r="U13" s="2">
        <f>HYPERLINK("https://sbirkapp.gov.cz/detail/SPPUTSHQONYUPRK2", "https://sbirkapp.gov.cz/detail/SPPUTSHQONYUPRK2")</f>
        <v>0</v>
      </c>
      <c r="V13" t="s">
        <v>97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99</v>
      </c>
      <c r="H14" s="1">
        <v>45273</v>
      </c>
      <c r="I14" s="1">
        <v>45274.55544581119</v>
      </c>
      <c r="J14" t="s">
        <v>89</v>
      </c>
      <c r="K14" t="s">
        <v>31</v>
      </c>
      <c r="M14" t="s">
        <v>100</v>
      </c>
      <c r="N14" t="s">
        <v>101</v>
      </c>
      <c r="P14" t="s">
        <v>102</v>
      </c>
      <c r="S14" t="b">
        <v>1</v>
      </c>
      <c r="U14" s="2">
        <f>HYPERLINK("https://sbirkapp.gov.cz/detail/SPPSY3A5MSUHGNH2", "https://sbirkapp.gov.cz/detail/SPPSY3A5MSUHGNH2")</f>
        <v>0</v>
      </c>
      <c r="V14" t="s">
        <v>103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45273</v>
      </c>
      <c r="I15" s="1">
        <v>45274.54311775078</v>
      </c>
      <c r="J15" t="s">
        <v>89</v>
      </c>
      <c r="K15" t="s">
        <v>31</v>
      </c>
      <c r="M15" t="s">
        <v>106</v>
      </c>
      <c r="N15" t="s">
        <v>107</v>
      </c>
      <c r="P15" t="s">
        <v>108</v>
      </c>
      <c r="S15" t="b">
        <v>1</v>
      </c>
      <c r="U15" s="2">
        <f>HYPERLINK("https://sbirkapp.gov.cz/detail/SPPTDGKSAP57FKPU", "https://sbirkapp.gov.cz/detail/SPPTDGKSAP57FKPU")</f>
        <v>0</v>
      </c>
      <c r="V15" t="s">
        <v>109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111</v>
      </c>
      <c r="H16" s="1">
        <v>42629</v>
      </c>
      <c r="I16" s="1">
        <v>45237.36394868651</v>
      </c>
      <c r="J16" t="s">
        <v>112</v>
      </c>
      <c r="K16" t="s">
        <v>113</v>
      </c>
      <c r="L16" s="1">
        <v>42629</v>
      </c>
      <c r="M16" t="s">
        <v>63</v>
      </c>
      <c r="N16" t="s">
        <v>64</v>
      </c>
      <c r="R16" t="s">
        <v>114</v>
      </c>
      <c r="S16" t="b">
        <v>0</v>
      </c>
      <c r="T16" s="1">
        <v>45995</v>
      </c>
      <c r="U16" s="2">
        <f>HYPERLINK("https://sbirkapp.gov.cz/detail/SPPJE62KFOFP3WNM", "https://sbirkapp.gov.cz/detail/SPPJE62KFOFP3WNM")</f>
        <v>0</v>
      </c>
      <c r="V16" t="s">
        <v>115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28</v>
      </c>
      <c r="G17" t="s">
        <v>117</v>
      </c>
      <c r="H17" s="1">
        <v>40143</v>
      </c>
      <c r="I17" s="1">
        <v>45237.36074946704</v>
      </c>
      <c r="J17" t="s">
        <v>118</v>
      </c>
      <c r="K17" t="s">
        <v>113</v>
      </c>
      <c r="L17" s="1">
        <v>40143</v>
      </c>
      <c r="M17" t="s">
        <v>119</v>
      </c>
      <c r="N17" t="s">
        <v>120</v>
      </c>
      <c r="R17" t="s">
        <v>121</v>
      </c>
      <c r="S17" t="b">
        <v>0</v>
      </c>
      <c r="T17" s="1">
        <v>45658</v>
      </c>
      <c r="U17" s="2">
        <f>HYPERLINK("https://sbirkapp.gov.cz/detail/SPPXM5OHU6Q6LM6K", "https://sbirkapp.gov.cz/detail/SPPXM5OHU6Q6LM6K")</f>
        <v>0</v>
      </c>
      <c r="V17" t="s">
        <v>122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123</v>
      </c>
      <c r="F18" t="s">
        <v>28</v>
      </c>
      <c r="G18" t="s">
        <v>124</v>
      </c>
      <c r="H18" s="1">
        <v>44532</v>
      </c>
      <c r="I18" s="1">
        <v>45223.45686901915</v>
      </c>
      <c r="J18" t="s">
        <v>125</v>
      </c>
      <c r="K18" t="s">
        <v>113</v>
      </c>
      <c r="L18" s="1">
        <v>44532</v>
      </c>
      <c r="M18" t="s">
        <v>58</v>
      </c>
      <c r="N18" t="s">
        <v>59</v>
      </c>
      <c r="Q18" t="s">
        <v>126</v>
      </c>
      <c r="S18" t="b">
        <v>1</v>
      </c>
      <c r="U18" s="2">
        <f>HYPERLINK("https://sbirkapp.gov.cz/detail/SPPPISGU67FC4RL4", "https://sbirkapp.gov.cz/detail/SPPPISGU67FC4RL4")</f>
        <v>0</v>
      </c>
      <c r="V18" t="s">
        <v>127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128</v>
      </c>
      <c r="F19" t="s">
        <v>28</v>
      </c>
      <c r="G19" t="s">
        <v>129</v>
      </c>
      <c r="H19" s="1">
        <v>44532</v>
      </c>
      <c r="I19" s="1">
        <v>45223.45523567509</v>
      </c>
      <c r="J19" t="s">
        <v>130</v>
      </c>
      <c r="K19" t="s">
        <v>113</v>
      </c>
      <c r="L19" s="1">
        <v>44532</v>
      </c>
      <c r="M19" t="s">
        <v>131</v>
      </c>
      <c r="N19" t="s">
        <v>132</v>
      </c>
      <c r="S19" t="b">
        <v>1</v>
      </c>
      <c r="U19" s="2">
        <f>HYPERLINK("https://sbirkapp.gov.cz/detail/SPPU4PDFXWAU6DPG", "https://sbirkapp.gov.cz/detail/SPPU4PDFXWAU6DPG")</f>
        <v>0</v>
      </c>
      <c r="V19" t="s">
        <v>133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134</v>
      </c>
      <c r="F20" t="s">
        <v>28</v>
      </c>
      <c r="G20" t="s">
        <v>135</v>
      </c>
      <c r="H20" s="1">
        <v>44532</v>
      </c>
      <c r="I20" s="1">
        <v>45223.44612295688</v>
      </c>
      <c r="J20" t="s">
        <v>130</v>
      </c>
      <c r="K20" t="s">
        <v>113</v>
      </c>
      <c r="L20" s="1">
        <v>44532</v>
      </c>
      <c r="M20" t="s">
        <v>106</v>
      </c>
      <c r="N20" t="s">
        <v>107</v>
      </c>
      <c r="Q20" t="s">
        <v>136</v>
      </c>
      <c r="R20" t="s">
        <v>137</v>
      </c>
      <c r="S20" t="b">
        <v>0</v>
      </c>
      <c r="T20" s="1">
        <v>45292</v>
      </c>
      <c r="U20" s="2">
        <f>HYPERLINK("https://sbirkapp.gov.cz/detail/SPPVMRSCXQ2RN35Q", "https://sbirkapp.gov.cz/detail/SPPVMRSCXQ2RN35Q")</f>
        <v>0</v>
      </c>
      <c r="V20" t="s">
        <v>138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139</v>
      </c>
      <c r="F21" t="s">
        <v>28</v>
      </c>
      <c r="G21" t="s">
        <v>140</v>
      </c>
      <c r="H21" s="1">
        <v>43815</v>
      </c>
      <c r="I21" s="1">
        <v>45223.44239876633</v>
      </c>
      <c r="J21" t="s">
        <v>141</v>
      </c>
      <c r="K21" t="s">
        <v>113</v>
      </c>
      <c r="L21" s="1">
        <v>43815</v>
      </c>
      <c r="M21" t="s">
        <v>142</v>
      </c>
      <c r="N21" t="s">
        <v>143</v>
      </c>
      <c r="R21" t="s">
        <v>144</v>
      </c>
      <c r="S21" t="b">
        <v>0</v>
      </c>
      <c r="T21" s="1">
        <v>45292</v>
      </c>
      <c r="U21" s="2">
        <f>HYPERLINK("https://sbirkapp.gov.cz/detail/SPPACEHB6XMZ2U3A", "https://sbirkapp.gov.cz/detail/SPPACEHB6XMZ2U3A")</f>
        <v>0</v>
      </c>
      <c r="V21" t="s">
        <v>145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146</v>
      </c>
      <c r="F22" t="s">
        <v>28</v>
      </c>
      <c r="G22" t="s">
        <v>147</v>
      </c>
      <c r="H22" s="1">
        <v>43787</v>
      </c>
      <c r="I22" s="1">
        <v>45223.43971715939</v>
      </c>
      <c r="J22" t="s">
        <v>141</v>
      </c>
      <c r="K22" t="s">
        <v>113</v>
      </c>
      <c r="L22" s="1">
        <v>43787</v>
      </c>
      <c r="M22" t="s">
        <v>148</v>
      </c>
      <c r="N22" t="s">
        <v>149</v>
      </c>
      <c r="S22" t="b">
        <v>1</v>
      </c>
      <c r="U22" s="2">
        <f>HYPERLINK("https://sbirkapp.gov.cz/detail/SPPYP2RKU4EQVNTS", "https://sbirkapp.gov.cz/detail/SPPYP2RKU4EQVNTS")</f>
        <v>0</v>
      </c>
      <c r="V22" t="s">
        <v>150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151</v>
      </c>
      <c r="F23" t="s">
        <v>28</v>
      </c>
      <c r="G23" t="s">
        <v>152</v>
      </c>
      <c r="H23" s="1">
        <v>43719</v>
      </c>
      <c r="I23" s="1">
        <v>45223.43759291735</v>
      </c>
      <c r="J23" t="s">
        <v>141</v>
      </c>
      <c r="K23" t="s">
        <v>113</v>
      </c>
      <c r="L23" s="1">
        <v>43719</v>
      </c>
      <c r="M23" t="s">
        <v>153</v>
      </c>
      <c r="N23" t="s">
        <v>154</v>
      </c>
      <c r="R23" t="s">
        <v>121</v>
      </c>
      <c r="S23" t="b">
        <v>0</v>
      </c>
      <c r="T23" s="1">
        <v>45658</v>
      </c>
      <c r="U23" s="2">
        <f>HYPERLINK("https://sbirkapp.gov.cz/detail/SPP7ZETZMNQSEQJ6", "https://sbirkapp.gov.cz/detail/SPP7ZETZMNQSEQJ6")</f>
        <v>0</v>
      </c>
      <c r="V23" t="s">
        <v>155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156</v>
      </c>
      <c r="F24" t="s">
        <v>28</v>
      </c>
      <c r="G24" t="s">
        <v>157</v>
      </c>
      <c r="H24" s="1">
        <v>43572</v>
      </c>
      <c r="I24" s="1">
        <v>45223.43386905933</v>
      </c>
      <c r="J24" t="s">
        <v>158</v>
      </c>
      <c r="K24" t="s">
        <v>113</v>
      </c>
      <c r="L24" s="1">
        <v>43572</v>
      </c>
      <c r="M24" t="s">
        <v>159</v>
      </c>
      <c r="N24" t="s">
        <v>160</v>
      </c>
      <c r="S24" t="b">
        <v>1</v>
      </c>
      <c r="U24" s="2">
        <f>HYPERLINK("https://sbirkapp.gov.cz/detail/SPPHSPCTIESXB6SY", "https://sbirkapp.gov.cz/detail/SPPHSPCTIESXB6SY")</f>
        <v>0</v>
      </c>
      <c r="V24" t="s">
        <v>161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162</v>
      </c>
      <c r="F25" t="s">
        <v>44</v>
      </c>
      <c r="G25" t="s">
        <v>163</v>
      </c>
      <c r="H25" s="1">
        <v>43525</v>
      </c>
      <c r="I25" s="1">
        <v>45223.43069887818</v>
      </c>
      <c r="J25" t="s">
        <v>164</v>
      </c>
      <c r="K25" t="s">
        <v>113</v>
      </c>
      <c r="L25" s="1">
        <v>43525</v>
      </c>
      <c r="M25" t="s">
        <v>165</v>
      </c>
      <c r="N25" t="s">
        <v>166</v>
      </c>
      <c r="R25" t="s">
        <v>167</v>
      </c>
      <c r="S25" t="b">
        <v>0</v>
      </c>
      <c r="T25" s="1">
        <v>46121</v>
      </c>
      <c r="U25" s="2">
        <f>HYPERLINK("https://sbirkapp.gov.cz/detail/SPP6H73RS3JDPWQW", "https://sbirkapp.gov.cz/detail/SPP6H73RS3JDPWQW")</f>
        <v>0</v>
      </c>
      <c r="V25" t="s">
        <v>168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169</v>
      </c>
      <c r="F26" t="s">
        <v>170</v>
      </c>
      <c r="G26" t="s">
        <v>171</v>
      </c>
      <c r="H26" t="s">
        <v>171</v>
      </c>
      <c r="I26" t="s">
        <v>171</v>
      </c>
      <c r="J26" t="s">
        <v>171</v>
      </c>
      <c r="K26" t="s">
        <v>171</v>
      </c>
      <c r="L26" t="s">
        <v>171</v>
      </c>
      <c r="M26" t="s">
        <v>171</v>
      </c>
      <c r="N26" t="s">
        <v>171</v>
      </c>
      <c r="O26" t="s">
        <v>171</v>
      </c>
      <c r="P26" t="s">
        <v>171</v>
      </c>
      <c r="Q26" t="s">
        <v>171</v>
      </c>
      <c r="R26" t="s">
        <v>171</v>
      </c>
      <c r="S26" t="s">
        <v>171</v>
      </c>
      <c r="T26" t="s">
        <v>171</v>
      </c>
      <c r="U26" t="s">
        <v>171</v>
      </c>
      <c r="V26" t="s">
        <v>172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173</v>
      </c>
      <c r="F27" t="s">
        <v>28</v>
      </c>
      <c r="G27" t="s">
        <v>174</v>
      </c>
      <c r="H27" s="1">
        <v>40617</v>
      </c>
      <c r="I27" s="1">
        <v>45218.54109358044</v>
      </c>
      <c r="J27" t="s">
        <v>175</v>
      </c>
      <c r="K27" t="s">
        <v>113</v>
      </c>
      <c r="L27" s="1">
        <v>40617</v>
      </c>
      <c r="M27" t="s">
        <v>176</v>
      </c>
      <c r="N27" t="s">
        <v>177</v>
      </c>
      <c r="S27" t="b">
        <v>1</v>
      </c>
      <c r="U27" s="2">
        <f>HYPERLINK("https://sbirkapp.gov.cz/detail/SPP7T2TT53JFMZ4K", "https://sbirkapp.gov.cz/detail/SPP7T2TT53JFMZ4K")</f>
        <v>0</v>
      </c>
      <c r="V27" t="s">
        <v>178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179</v>
      </c>
      <c r="F28" t="s">
        <v>28</v>
      </c>
      <c r="G28" t="s">
        <v>180</v>
      </c>
      <c r="H28" s="1">
        <v>36901</v>
      </c>
      <c r="I28" s="1">
        <v>45218.5267329203</v>
      </c>
      <c r="J28" t="s">
        <v>181</v>
      </c>
      <c r="K28" t="s">
        <v>113</v>
      </c>
      <c r="L28" s="1">
        <v>36901</v>
      </c>
      <c r="M28" t="s">
        <v>182</v>
      </c>
      <c r="N28" t="s">
        <v>183</v>
      </c>
      <c r="R28" t="s">
        <v>184</v>
      </c>
      <c r="S28" t="b">
        <v>0</v>
      </c>
      <c r="T28" s="1">
        <v>46184</v>
      </c>
      <c r="U28" s="2">
        <f>HYPERLINK("https://sbirkapp.gov.cz/detail/SPPBO67IUKHWS32Q", "https://sbirkapp.gov.cz/detail/SPPBO67IUKHWS32Q")</f>
        <v>0</v>
      </c>
      <c r="V28" t="s">
        <v>185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186</v>
      </c>
      <c r="F29" t="s">
        <v>28</v>
      </c>
      <c r="G29" t="s">
        <v>187</v>
      </c>
      <c r="H29" s="1">
        <v>38705</v>
      </c>
      <c r="I29" s="1">
        <v>45218.5219613931</v>
      </c>
      <c r="J29" t="s">
        <v>188</v>
      </c>
      <c r="K29" t="s">
        <v>113</v>
      </c>
      <c r="L29" s="1">
        <v>38705</v>
      </c>
      <c r="M29" t="s">
        <v>189</v>
      </c>
      <c r="N29" t="s">
        <v>190</v>
      </c>
      <c r="R29" t="s">
        <v>191</v>
      </c>
      <c r="S29" t="b">
        <v>0</v>
      </c>
      <c r="T29" s="1">
        <v>46121</v>
      </c>
      <c r="U29" s="2">
        <f>HYPERLINK("https://sbirkapp.gov.cz/detail/SPPY7F7HAXFRW3O6", "https://sbirkapp.gov.cz/detail/SPPY7F7HAXFRW3O6")</f>
        <v>0</v>
      </c>
      <c r="V29" t="s">
        <v>192</v>
      </c>
      <c r="W29">
        <v>2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193</v>
      </c>
      <c r="F30" t="s">
        <v>28</v>
      </c>
      <c r="G30" t="s">
        <v>194</v>
      </c>
      <c r="H30" s="1">
        <v>45190</v>
      </c>
      <c r="I30" s="1">
        <v>45204.52810883085</v>
      </c>
      <c r="J30" t="s">
        <v>195</v>
      </c>
      <c r="K30" t="s">
        <v>31</v>
      </c>
      <c r="M30" t="s">
        <v>196</v>
      </c>
      <c r="N30" t="s">
        <v>197</v>
      </c>
      <c r="S30" t="b">
        <v>1</v>
      </c>
      <c r="U30" s="2">
        <f>HYPERLINK("https://sbirkapp.gov.cz/detail/SPPCZ75DGEMRAEWS", "https://sbirkapp.gov.cz/detail/SPPCZ75DGEMRAEWS")</f>
        <v>0</v>
      </c>
      <c r="V30" t="s">
        <v>198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199</v>
      </c>
      <c r="F31" t="s">
        <v>28</v>
      </c>
      <c r="G31" t="s">
        <v>200</v>
      </c>
      <c r="H31" s="1">
        <v>44910</v>
      </c>
      <c r="I31" s="1">
        <v>44911.43327086787</v>
      </c>
      <c r="J31" t="s">
        <v>201</v>
      </c>
      <c r="K31" t="s">
        <v>31</v>
      </c>
      <c r="M31" t="s">
        <v>106</v>
      </c>
      <c r="N31" t="s">
        <v>107</v>
      </c>
      <c r="S31" t="b">
        <v>1</v>
      </c>
      <c r="U31" s="2">
        <f>HYPERLINK("https://sbirkapp.gov.cz/detail/SPPXEJGZHNS5RR5I", "https://sbirkapp.gov.cz/detail/SPPXEJGZHNS5RR5I")</f>
        <v>0</v>
      </c>
      <c r="V31" t="s">
        <v>202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203</v>
      </c>
      <c r="F32" t="s">
        <v>28</v>
      </c>
      <c r="G32" t="s">
        <v>204</v>
      </c>
      <c r="H32" s="1">
        <v>44733</v>
      </c>
      <c r="I32" s="1">
        <v>44742.45200207813</v>
      </c>
      <c r="J32" t="s">
        <v>205</v>
      </c>
      <c r="K32" t="s">
        <v>31</v>
      </c>
      <c r="M32" t="s">
        <v>106</v>
      </c>
      <c r="N32" t="s">
        <v>107</v>
      </c>
      <c r="O32" t="s">
        <v>108</v>
      </c>
      <c r="S32" t="b">
        <v>1</v>
      </c>
      <c r="U32" s="2">
        <f>HYPERLINK("https://sbirkapp.gov.cz/detail/SPPN6BPVCP3BTH3Y", "https://sbirkapp.gov.cz/detail/SPPN6BPVCP3BTH3Y")</f>
        <v>0</v>
      </c>
      <c r="V32" t="s">
        <v>206</v>
      </c>
      <c r="W3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2026-06-27T05:57:28Z</dcterms:created>
  <dcterms:modified xsi:type="dcterms:W3CDTF">2026-06-27T05:57:28Z</dcterms:modified>
</cp:coreProperties>
</file>