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<sst xmlns="http://schemas.openxmlformats.org/spreadsheetml/2006/main" count="331" uniqueCount="159">
  <si>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</si>
  <si>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</si>
  <si>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</si>
  <si>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</si>
  <si>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</si>
  <si>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</si>
  <si>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</si>
  <si>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</si>
  <si>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</si>
  <si>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</si>
  <si>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</si>
  <si>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</si>
  <si>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</si>
  <si>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</si>
  <si>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</si>
  <si>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</si>
  <si>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</si>
  <si>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</si>
  <si>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</si>
  <si>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</si>
  <si>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</si>
  <si>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</si>
  <si>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</si>
  <si>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Obec Kunčice pod Ondřejníkem</t>
  </si>
  <si>
    <t>00296856</t>
  </si>
  <si>
    <t>i8cbdbu</t>
  </si>
  <si>
    <t>Moravskoslezský kraj</t>
  </si>
  <si>
    <t>1/2026</t>
  </si>
  <si>
    <t>Obecně závazná vyhláška</t>
  </si>
  <si>
    <t>Obecně závazná vyhláška obce Kunčice pod Ondřejníkem o nočním klidu</t>
  </si>
  <si>
    <t>2026-09-30</t>
  </si>
  <si>
    <t>Běžný</t>
  </si>
  <si>
    <t>noční klid</t>
  </si>
  <si>
    <t>zákon č. 251/2016 Sb., o některých přestupcích - § 5 odst. 7</t>
  </si>
  <si>
    <t>4/2024: Obecně závazná vyhláška obce Kunčice pod Ondřejníkem o nočním klidu</t>
  </si>
  <si>
    <t>1766682455</t>
  </si>
  <si>
    <t>6/2024</t>
  </si>
  <si>
    <t>Obecně závazná vyhláška obce Kunčice pod Ondřejníkem o místním poplatku za obecní systém odpadového hospodářství</t>
  </si>
  <si>
    <t>2025-01-01</t>
  </si>
  <si>
    <t>místní poplatek za obecní systém odpadového hospodářství</t>
  </si>
  <si>
    <t>zákon č. 565/1990 Sb., o místních poplatcích - § 14 - za obecní systém odpadového hospodářství</t>
  </si>
  <si>
    <t>8/2023: Obecně závazná vyhláška obce Kunčice pod Ondřejníkem o místním poplatku za obecní systém odpadového hospodářství</t>
  </si>
  <si>
    <t>1430072828</t>
  </si>
  <si>
    <t>5/2024</t>
  </si>
  <si>
    <t>Obecně závazná vyhláška obce Kunčice pod Ondřejníkem  o stanovení místního koeficientu pro jednotlivé skupiny nemovitých věcí</t>
  </si>
  <si>
    <t>daň z nemovitých věcí - místní koeficient</t>
  </si>
  <si>
    <t>zákon č. 338/1992 Sb., o dani z nemovitých věcí - § 12 odst. 1 písm. a) bod 4</t>
  </si>
  <si>
    <t>5/2023: Obecně závazná vyhláška obce Kunčice pod Ondřejníkem o stanovení koeficientu pro výpočet daně z nemovitých věcí</t>
  </si>
  <si>
    <t>1390023115</t>
  </si>
  <si>
    <t>4/2024</t>
  </si>
  <si>
    <t>2024-08-08</t>
  </si>
  <si>
    <t>1/2024: Obecně závazná vyhláška obce Kunčice pod Ondřejníkem o nočním klidu</t>
  </si>
  <si>
    <t>1/2026: Obecně závazná vyhláška obce Kunčice pod Ondřejníkem o nočním klidu</t>
  </si>
  <si>
    <t>1390021397</t>
  </si>
  <si>
    <t>3/2024</t>
  </si>
  <si>
    <t>Obecně závazná vyhláška obce Kunčice pod Ondřejníkem, kterou se stanovuje úhrada vodného a stočného ve dvousložkové formě</t>
  </si>
  <si>
    <t>2024-07-19</t>
  </si>
  <si>
    <t>vodní hospodářství - vodné a stočné ve dvousložkové formě</t>
  </si>
  <si>
    <t>zákon č. 274/2001 Sb., o vodovodech a kanalizacích - § 20 odst. 4</t>
  </si>
  <si>
    <t>1381680279</t>
  </si>
  <si>
    <t>2/2024</t>
  </si>
  <si>
    <t xml:space="preserve">Obecně závazná vyhláška obce Kunčice pod Ondřejníkem kterou se vydává požární řád </t>
  </si>
  <si>
    <t>požární ochrana - požární řád</t>
  </si>
  <si>
    <t>zákon č. 133/1985 Sb., o požární ochraně - § 29 odst. 1 písm. o) bod 1</t>
  </si>
  <si>
    <t>1381676677</t>
  </si>
  <si>
    <t>1/2024</t>
  </si>
  <si>
    <t>2024-02-16</t>
  </si>
  <si>
    <t>3/2023: Obecně závazná vyhláška obce Kunčice pod Ondřejníkem o nočním klidu</t>
  </si>
  <si>
    <t>1308925576</t>
  </si>
  <si>
    <t>9/2023</t>
  </si>
  <si>
    <t>Obecně závazná vyhláška obce Kunčice pod Ondřejníkem  o místním poplatku z pobytu</t>
  </si>
  <si>
    <t>2024-01-01</t>
  </si>
  <si>
    <t>místní poplatek z pobytu</t>
  </si>
  <si>
    <t>zákon č. 565/1990 Sb., o místních poplatcích - § 14 - z pobytu</t>
  </si>
  <si>
    <t>4/2021: OZV č. 4/2021 o místním poplatku z pobytu</t>
  </si>
  <si>
    <t>1261080609</t>
  </si>
  <si>
    <t>8/2023</t>
  </si>
  <si>
    <t>1/2023: Obecně závazná vyhláška obce Kunčice pod Ondřejníkem  o místním poplatku za obecní systém odpadového hospodářství</t>
  </si>
  <si>
    <t>6/2024: Obecně závazná vyhláška obce Kunčice pod Ondřejníkem o místním poplatku za obecní systém odpadového hospodářství</t>
  </si>
  <si>
    <t>1261077497</t>
  </si>
  <si>
    <t>7/2023</t>
  </si>
  <si>
    <t>Obecně závazná vyhláška obce  o místním poplatku ze psů</t>
  </si>
  <si>
    <t>místní poplatek ze psů</t>
  </si>
  <si>
    <t>zákon č. 565/1990 Sb., o místních poplatcích - § 14 - ze psů</t>
  </si>
  <si>
    <t>2/2021: OZV č. 2/2021 o místním poplatku ze psů</t>
  </si>
  <si>
    <t>1261076237</t>
  </si>
  <si>
    <t>6/2023</t>
  </si>
  <si>
    <t>Obecně závazná vyhláška obce Kunčice pod Ondřejníkem o místním poplatku za užívání veřejného prostranství</t>
  </si>
  <si>
    <t>místní poplatek za užívání veřejného prostranství</t>
  </si>
  <si>
    <t>zákon č. 565/1990 Sb., o místních poplatcích - § 14 - za užívání veřejného prostranství</t>
  </si>
  <si>
    <t>5/2019: OZV č. 5/2019 o místním poplatku za užívání veřejného prostranství</t>
  </si>
  <si>
    <t>1261065231</t>
  </si>
  <si>
    <t>5/2023</t>
  </si>
  <si>
    <t>Obecně závazná vyhláška obce Kunčice pod Ondřejníkem o stanovení koeficientu pro výpočet daně z nemovitých věcí</t>
  </si>
  <si>
    <t>daň z nemovitých věcí - koeficient u staveb a jednotek</t>
  </si>
  <si>
    <t xml:space="preserve">zákon č. 338/1992 Sb., o dani z nemovitých věcí - § 11 odst. 3 písm. b)  </t>
  </si>
  <si>
    <t>5/2024: Obecně závazná vyhláška obce Kunčice pod Ondřejníkem  o stanovení místního koeficientu pro jednotlivé skupiny nemovitých věcí</t>
  </si>
  <si>
    <t>1231478042</t>
  </si>
  <si>
    <t>4/2023</t>
  </si>
  <si>
    <t>Obecně závazná vyhláška obce Kunčice pod Ondřejníkem, kterou se zrušuje obecně závazná Vyhláška o znaku a praporu Obce Kunčice pod Ondřejníkem a jejich užívání č. 2/ 1998, ze dne 30. 9. 1998 a s účinností od 28. 10. 1998.</t>
  </si>
  <si>
    <t>2023-06-29</t>
  </si>
  <si>
    <t>zrušovací</t>
  </si>
  <si>
    <t>ústavní zákon č. 1/1993 Sb., Ústava České republiky - čl. 104 odst. 3 - zrušovací OZV</t>
  </si>
  <si>
    <t>2/1998: OZV č. 2/1998 o znaku a praporu Obce Kunčice pod Ondřejníkem a jejich uživání</t>
  </si>
  <si>
    <t>1203096985</t>
  </si>
  <si>
    <t>3/2023</t>
  </si>
  <si>
    <t>1203088846</t>
  </si>
  <si>
    <t>2/2023</t>
  </si>
  <si>
    <t>Obecně závazná vyhláška obce Kunčice pod Ondřejníkem o stanovení obecního systému odpadového hospodářství</t>
  </si>
  <si>
    <t>2023-01-26</t>
  </si>
  <si>
    <t>systém odpadového hospodářství</t>
  </si>
  <si>
    <t>zákon č. 541/2020 Sb., o odpadech - § 59 odst. 4</t>
  </si>
  <si>
    <t>1127852822</t>
  </si>
  <si>
    <t>1/1996</t>
  </si>
  <si>
    <t>Nařízení</t>
  </si>
  <si>
    <t>OZV č. 1/1996 o použití vyššího koeficientu pro výpočet daně z nemovitosti</t>
  </si>
  <si>
    <t>1997-01-01</t>
  </si>
  <si>
    <t>Dle přechodného ustanovení</t>
  </si>
  <si>
    <t>jiná</t>
  </si>
  <si>
    <t xml:space="preserve">ústavní zákon č. 1/1993 Sb., Ústava České republiky - čl. 79 odst. 3 </t>
  </si>
  <si>
    <t>1127845951</t>
  </si>
  <si>
    <t>2/1998</t>
  </si>
  <si>
    <t>OZV č. 2/1998 o znaku a praporu Obce Kunčice pod Ondřejníkem a jejich uživání</t>
  </si>
  <si>
    <t>1998-10-16</t>
  </si>
  <si>
    <t xml:space="preserve">ústavní zákon č. 1/1993 Sb., Ústava České republiky - čl. 104 odst. 3 </t>
  </si>
  <si>
    <t>4/2023: Obecně závazná vyhláška obce Kunčice pod Ondřejníkem, kterou se zrušuje obecně závazná Vyhláška o znaku a praporu Obce Kunčice pod Ondřejníkem a jejich užívání č. 2/ 1998, ze dne 30. 9. 1998 a s účinností od 28. 10. 1998.; 4/2023: Obecně závazná vyhláška obce Kunčice pod Ondřejníkem, kterou se zrušuje obecně závazná Vyhláška o znaku a praporu Obce Kunčice pod Ondřejníkem a jejich užívání č. 2/ 1998, ze dne 30. 9. 1998 a s účinností od 28. 10. 1998.</t>
  </si>
  <si>
    <t>1127845238</t>
  </si>
  <si>
    <t>1/2005</t>
  </si>
  <si>
    <t>OZV č. 1/2005 o zrušení Vyhlášky Obce Kunčice pod Ondřejníkem o příspěvku na částečnou úhradu neinvestičních nákladů školní družiny</t>
  </si>
  <si>
    <t>2005-03-24</t>
  </si>
  <si>
    <t>1127843113</t>
  </si>
  <si>
    <t>1/2012</t>
  </si>
  <si>
    <t>OZV č. 1/2012, kterou se stanoví zákaz provozování loterií a jiných podobných her na celém území obce</t>
  </si>
  <si>
    <t>2013-01-01</t>
  </si>
  <si>
    <t>hazardní hry</t>
  </si>
  <si>
    <t xml:space="preserve">zákon č. 186/2016 Sb., o hazardních hrách - § 12 </t>
  </si>
  <si>
    <t>1127842538</t>
  </si>
  <si>
    <t>1/2019</t>
  </si>
  <si>
    <t>OZV č. 1/2019, kterou se zrušuje 1) OZV č. 1/2002 ze dne 24.10.2002, kterou se vyhlašují závazné části územního plánu obce Kunčice pod Ondřejníkem a stanovuje užívání územního plánu 2) OZV č. 1/2006 ze dne 30.3.2006, kterou se vyhlašují závazné části územního plánu a závazná část změny č. 2 územního plánu obce Kunčice pod Ondřejníkem</t>
  </si>
  <si>
    <t>2019-08-23</t>
  </si>
  <si>
    <t>1127841464</t>
  </si>
  <si>
    <t>5/2019</t>
  </si>
  <si>
    <t>OZV č. 5/2019 o místním poplatku za užívání veřejného prostranství</t>
  </si>
  <si>
    <t>2020-01-01</t>
  </si>
  <si>
    <t>6/2023: Obecně závazná vyhláška obce Kunčice pod Ondřejníkem o místním poplatku za užívání veřejného prostranství; 6/2023: Obecně závazná vyhláška obce Kunčice pod Ondřejníkem o místním poplatku za užívání veřejného prostranství</t>
  </si>
  <si>
    <t>1127839856</t>
  </si>
  <si>
    <t>2/2021</t>
  </si>
  <si>
    <t>OZV č. 2/2021 o místním poplatku ze psů</t>
  </si>
  <si>
    <t>2022-01-01</t>
  </si>
  <si>
    <t>7/2023: Obecně závazná vyhláška obce  o místním poplatku ze psů</t>
  </si>
  <si>
    <t>1127838409</t>
  </si>
  <si>
    <t>4/2021</t>
  </si>
  <si>
    <t>OZV č. 4/2021 o místním poplatku z pobytu</t>
  </si>
  <si>
    <t>2021-12-29</t>
  </si>
  <si>
    <t>9/2023: Obecně závazná vyhláška obce Kunčice pod Ondřejníkem  o místním poplatku z pobytu</t>
  </si>
  <si>
    <t>1127835048</t>
  </si>
  <si>
    <t>1/2023</t>
  </si>
  <si>
    <t>Obecně závazná vyhláška obce Kunčice pod Ondřejníkem  o místním poplatku za obecní systém odpadového hospodářství</t>
  </si>
  <si>
    <t>1127804814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</si>
</sst>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2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30.7109375" customWidth="1"/>
    <col min="2" max="2" width="10.7109375" customWidth="1"/>
    <col min="3" max="3" width="9.7109375" customWidth="1"/>
    <col min="4" max="4" width="22.7109375" customWidth="1"/>
    <col min="5" max="5" width="8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28.7109375" customWidth="1"/>
    <col min="12" max="12" width="12.7109375" customWidth="1"/>
    <col min="13" max="13" width="59.7109375" customWidth="1"/>
    <col min="14" max="14" width="70.7109375" customWidth="1"/>
    <col min="15" max="15" width="2.7109375" customWidth="1"/>
    <col min="16" max="16" width="70.7109375" customWidth="1"/>
    <col min="17" max="17" width="2.7109375" customWidth="1"/>
    <col min="18" max="18" width="70.7109375" customWidth="1"/>
    <col min="19" max="19" width="7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46279</v>
      </c>
      <c r="I2" s="1">
        <v>46280.33771209796</v>
      </c>
      <c r="J2" t="s">
        <v>30</v>
      </c>
      <c r="K2" t="s">
        <v>31</v>
      </c>
      <c r="M2" t="s">
        <v>32</v>
      </c>
      <c r="N2" t="s">
        <v>33</v>
      </c>
      <c r="P2" t="s">
        <v>34</v>
      </c>
      <c r="S2" t="b">
        <v>1</v>
      </c>
      <c r="U2" s="2">
        <f>HYPERLINK("https://sbirkapp.gov.cz/detail/SPPIMOVP5GII7CTU", "https://sbirkapp.gov.cz/detail/SPPIMOVP5GII7CTU")</f>
        <v>0</v>
      </c>
      <c r="V2" t="s">
        <v>35</v>
      </c>
      <c r="W2">
        <v>1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36</v>
      </c>
      <c r="F3" t="s">
        <v>28</v>
      </c>
      <c r="G3" t="s">
        <v>37</v>
      </c>
      <c r="H3" s="1">
        <v>45587</v>
      </c>
      <c r="I3" s="1">
        <v>45589.32658643775</v>
      </c>
      <c r="J3" t="s">
        <v>38</v>
      </c>
      <c r="K3" t="s">
        <v>31</v>
      </c>
      <c r="M3" t="s">
        <v>39</v>
      </c>
      <c r="N3" t="s">
        <v>40</v>
      </c>
      <c r="P3" t="s">
        <v>41</v>
      </c>
      <c r="S3" t="b">
        <v>1</v>
      </c>
      <c r="U3" s="2">
        <f>HYPERLINK("https://sbirkapp.gov.cz/detail/SPPMEREV3YUUW4CY", "https://sbirkapp.gov.cz/detail/SPPMEREV3YUUW4CY")</f>
        <v>0</v>
      </c>
      <c r="V3" t="s">
        <v>42</v>
      </c>
      <c r="W3">
        <v>1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43</v>
      </c>
      <c r="F4" t="s">
        <v>28</v>
      </c>
      <c r="G4" t="s">
        <v>44</v>
      </c>
      <c r="H4" s="1">
        <v>45496</v>
      </c>
      <c r="I4" s="1">
        <v>45497.53808949711</v>
      </c>
      <c r="J4" t="s">
        <v>38</v>
      </c>
      <c r="K4" t="s">
        <v>31</v>
      </c>
      <c r="M4" t="s">
        <v>45</v>
      </c>
      <c r="N4" t="s">
        <v>46</v>
      </c>
      <c r="P4" t="s">
        <v>47</v>
      </c>
      <c r="S4" t="b">
        <v>1</v>
      </c>
      <c r="U4" s="2">
        <f>HYPERLINK("https://sbirkapp.gov.cz/detail/SPPOYKHTY27AO7FG", "https://sbirkapp.gov.cz/detail/SPPOYKHTY27AO7FG")</f>
        <v>0</v>
      </c>
      <c r="V4" t="s">
        <v>48</v>
      </c>
      <c r="W4">
        <v>1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49</v>
      </c>
      <c r="F5" t="s">
        <v>28</v>
      </c>
      <c r="G5" t="s">
        <v>29</v>
      </c>
      <c r="H5" s="1">
        <v>45496</v>
      </c>
      <c r="I5" s="1">
        <v>45497.53534982777</v>
      </c>
      <c r="J5" t="s">
        <v>50</v>
      </c>
      <c r="K5" t="s">
        <v>31</v>
      </c>
      <c r="M5" t="s">
        <v>32</v>
      </c>
      <c r="N5" t="s">
        <v>33</v>
      </c>
      <c r="P5" t="s">
        <v>51</v>
      </c>
      <c r="R5" t="s">
        <v>52</v>
      </c>
      <c r="S5" t="b">
        <v>0</v>
      </c>
      <c r="T5" s="1">
        <v>46295</v>
      </c>
      <c r="U5" s="2">
        <f>HYPERLINK("https://sbirkapp.gov.cz/detail/SPPH7HL234OSIXZI", "https://sbirkapp.gov.cz/detail/SPPH7HL234OSIXZI")</f>
        <v>0</v>
      </c>
      <c r="V5" t="s">
        <v>53</v>
      </c>
      <c r="W5">
        <v>1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54</v>
      </c>
      <c r="F6" t="s">
        <v>28</v>
      </c>
      <c r="G6" t="s">
        <v>55</v>
      </c>
      <c r="H6" s="1">
        <v>45260</v>
      </c>
      <c r="I6" s="1">
        <v>45477.51000399108</v>
      </c>
      <c r="J6" t="s">
        <v>56</v>
      </c>
      <c r="K6" t="s">
        <v>31</v>
      </c>
      <c r="M6" t="s">
        <v>57</v>
      </c>
      <c r="N6" t="s">
        <v>58</v>
      </c>
      <c r="S6" t="b">
        <v>1</v>
      </c>
      <c r="U6" s="2">
        <f>HYPERLINK("https://sbirkapp.gov.cz/detail/SPPOLQOFT4N5P5KU", "https://sbirkapp.gov.cz/detail/SPPOLQOFT4N5P5KU")</f>
        <v>0</v>
      </c>
      <c r="V6" t="s">
        <v>59</v>
      </c>
      <c r="W6">
        <v>1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60</v>
      </c>
      <c r="F7" t="s">
        <v>28</v>
      </c>
      <c r="G7" t="s">
        <v>61</v>
      </c>
      <c r="H7" s="1">
        <v>44980</v>
      </c>
      <c r="I7" s="1">
        <v>45477.50631514612</v>
      </c>
      <c r="J7" t="s">
        <v>56</v>
      </c>
      <c r="K7" t="s">
        <v>31</v>
      </c>
      <c r="M7" t="s">
        <v>62</v>
      </c>
      <c r="N7" t="s">
        <v>63</v>
      </c>
      <c r="S7" t="b">
        <v>1</v>
      </c>
      <c r="U7" s="2">
        <f>HYPERLINK("https://sbirkapp.gov.cz/detail/SPPGK72GSAJFNCHO", "https://sbirkapp.gov.cz/detail/SPPGK72GSAJFNCHO")</f>
        <v>0</v>
      </c>
      <c r="V7" t="s">
        <v>64</v>
      </c>
      <c r="W7">
        <v>1</v>
      </c>
    </row>
    <row r="8" spans="1:23">
      <c r="A8" t="s">
        <v>23</v>
      </c>
      <c r="B8" t="s">
        <v>24</v>
      </c>
      <c r="C8" t="s">
        <v>25</v>
      </c>
      <c r="D8" t="s">
        <v>26</v>
      </c>
      <c r="E8" t="s">
        <v>65</v>
      </c>
      <c r="F8" t="s">
        <v>28</v>
      </c>
      <c r="G8" t="s">
        <v>29</v>
      </c>
      <c r="H8" s="1">
        <v>45321</v>
      </c>
      <c r="I8" s="1">
        <v>45323.41630847317</v>
      </c>
      <c r="J8" t="s">
        <v>66</v>
      </c>
      <c r="K8" t="s">
        <v>31</v>
      </c>
      <c r="M8" t="s">
        <v>32</v>
      </c>
      <c r="N8" t="s">
        <v>33</v>
      </c>
      <c r="P8" t="s">
        <v>67</v>
      </c>
      <c r="R8" t="s">
        <v>34</v>
      </c>
      <c r="S8" t="b">
        <v>0</v>
      </c>
      <c r="T8" s="1">
        <v>45512</v>
      </c>
      <c r="U8" s="2">
        <f>HYPERLINK("https://sbirkapp.gov.cz/detail/SPPHQW7OCMQHX4T2", "https://sbirkapp.gov.cz/detail/SPPHQW7OCMQHX4T2")</f>
        <v>0</v>
      </c>
      <c r="V8" t="s">
        <v>68</v>
      </c>
      <c r="W8">
        <v>1</v>
      </c>
    </row>
    <row r="9" spans="1:23">
      <c r="A9" t="s">
        <v>23</v>
      </c>
      <c r="B9" t="s">
        <v>24</v>
      </c>
      <c r="C9" t="s">
        <v>25</v>
      </c>
      <c r="D9" t="s">
        <v>26</v>
      </c>
      <c r="E9" t="s">
        <v>69</v>
      </c>
      <c r="F9" t="s">
        <v>28</v>
      </c>
      <c r="G9" t="s">
        <v>70</v>
      </c>
      <c r="H9" s="1">
        <v>45223</v>
      </c>
      <c r="I9" s="1">
        <v>45226.42307230353</v>
      </c>
      <c r="J9" t="s">
        <v>71</v>
      </c>
      <c r="K9" t="s">
        <v>31</v>
      </c>
      <c r="M9" t="s">
        <v>72</v>
      </c>
      <c r="N9" t="s">
        <v>73</v>
      </c>
      <c r="P9" t="s">
        <v>74</v>
      </c>
      <c r="S9" t="b">
        <v>1</v>
      </c>
      <c r="U9" s="2">
        <f>HYPERLINK("https://sbirkapp.gov.cz/detail/SPPGFYR76QRSUZDW", "https://sbirkapp.gov.cz/detail/SPPGFYR76QRSUZDW")</f>
        <v>0</v>
      </c>
      <c r="V9" t="s">
        <v>75</v>
      </c>
      <c r="W9">
        <v>1</v>
      </c>
    </row>
    <row r="10" spans="1:23">
      <c r="A10" t="s">
        <v>23</v>
      </c>
      <c r="B10" t="s">
        <v>24</v>
      </c>
      <c r="C10" t="s">
        <v>25</v>
      </c>
      <c r="D10" t="s">
        <v>26</v>
      </c>
      <c r="E10" t="s">
        <v>76</v>
      </c>
      <c r="F10" t="s">
        <v>28</v>
      </c>
      <c r="G10" t="s">
        <v>37</v>
      </c>
      <c r="H10" s="1">
        <v>45223</v>
      </c>
      <c r="I10" s="1">
        <v>45226.41931514553</v>
      </c>
      <c r="J10" t="s">
        <v>71</v>
      </c>
      <c r="K10" t="s">
        <v>31</v>
      </c>
      <c r="M10" t="s">
        <v>39</v>
      </c>
      <c r="N10" t="s">
        <v>40</v>
      </c>
      <c r="P10" t="s">
        <v>77</v>
      </c>
      <c r="R10" t="s">
        <v>78</v>
      </c>
      <c r="S10" t="b">
        <v>0</v>
      </c>
      <c r="T10" s="1">
        <v>45658</v>
      </c>
      <c r="U10" s="2">
        <f>HYPERLINK("https://sbirkapp.gov.cz/detail/SPPNMHPPLWWFHOB6", "https://sbirkapp.gov.cz/detail/SPPNMHPPLWWFHOB6")</f>
        <v>0</v>
      </c>
      <c r="V10" t="s">
        <v>79</v>
      </c>
      <c r="W10">
        <v>1</v>
      </c>
    </row>
    <row r="11" spans="1:23">
      <c r="A11" t="s">
        <v>23</v>
      </c>
      <c r="B11" t="s">
        <v>24</v>
      </c>
      <c r="C11" t="s">
        <v>25</v>
      </c>
      <c r="D11" t="s">
        <v>26</v>
      </c>
      <c r="E11" t="s">
        <v>80</v>
      </c>
      <c r="F11" t="s">
        <v>28</v>
      </c>
      <c r="G11" t="s">
        <v>81</v>
      </c>
      <c r="H11" s="1">
        <v>45223</v>
      </c>
      <c r="I11" s="1">
        <v>45226.41823807073</v>
      </c>
      <c r="J11" t="s">
        <v>71</v>
      </c>
      <c r="K11" t="s">
        <v>31</v>
      </c>
      <c r="M11" t="s">
        <v>82</v>
      </c>
      <c r="N11" t="s">
        <v>83</v>
      </c>
      <c r="P11" t="s">
        <v>84</v>
      </c>
      <c r="S11" t="b">
        <v>1</v>
      </c>
      <c r="U11" s="2">
        <f>HYPERLINK("https://sbirkapp.gov.cz/detail/SPP6B3XQZCUHMH6C", "https://sbirkapp.gov.cz/detail/SPP6B3XQZCUHMH6C")</f>
        <v>0</v>
      </c>
      <c r="V11" t="s">
        <v>85</v>
      </c>
      <c r="W11">
        <v>1</v>
      </c>
    </row>
    <row r="12" spans="1:23">
      <c r="A12" t="s">
        <v>23</v>
      </c>
      <c r="B12" t="s">
        <v>24</v>
      </c>
      <c r="C12" t="s">
        <v>25</v>
      </c>
      <c r="D12" t="s">
        <v>26</v>
      </c>
      <c r="E12" t="s">
        <v>86</v>
      </c>
      <c r="F12" t="s">
        <v>28</v>
      </c>
      <c r="G12" t="s">
        <v>87</v>
      </c>
      <c r="H12" s="1">
        <v>45223</v>
      </c>
      <c r="I12" s="1">
        <v>45226.40967379851</v>
      </c>
      <c r="J12" t="s">
        <v>71</v>
      </c>
      <c r="K12" t="s">
        <v>31</v>
      </c>
      <c r="M12" t="s">
        <v>88</v>
      </c>
      <c r="N12" t="s">
        <v>89</v>
      </c>
      <c r="P12" t="s">
        <v>90</v>
      </c>
      <c r="S12" t="b">
        <v>1</v>
      </c>
      <c r="U12" s="2">
        <f>HYPERLINK("https://sbirkapp.gov.cz/detail/SPPFSZAOLYGAKBUC", "https://sbirkapp.gov.cz/detail/SPPFSZAOLYGAKBUC")</f>
        <v>0</v>
      </c>
      <c r="V12" t="s">
        <v>91</v>
      </c>
      <c r="W12">
        <v>2</v>
      </c>
    </row>
    <row r="13" spans="1:23">
      <c r="A13" t="s">
        <v>23</v>
      </c>
      <c r="B13" t="s">
        <v>24</v>
      </c>
      <c r="C13" t="s">
        <v>25</v>
      </c>
      <c r="D13" t="s">
        <v>26</v>
      </c>
      <c r="E13" t="s">
        <v>92</v>
      </c>
      <c r="F13" t="s">
        <v>28</v>
      </c>
      <c r="G13" t="s">
        <v>93</v>
      </c>
      <c r="H13" s="1">
        <v>45153</v>
      </c>
      <c r="I13" s="1">
        <v>45160.00292789075</v>
      </c>
      <c r="J13" t="s">
        <v>71</v>
      </c>
      <c r="K13" t="s">
        <v>31</v>
      </c>
      <c r="M13" t="s">
        <v>94</v>
      </c>
      <c r="N13" t="s">
        <v>95</v>
      </c>
      <c r="R13" t="s">
        <v>96</v>
      </c>
      <c r="S13" t="b">
        <v>0</v>
      </c>
      <c r="T13" s="1">
        <v>45658</v>
      </c>
      <c r="U13" s="2">
        <f>HYPERLINK("https://sbirkapp.gov.cz/detail/SPP4EJ7EFZU2VG6G", "https://sbirkapp.gov.cz/detail/SPP4EJ7EFZU2VG6G")</f>
        <v>0</v>
      </c>
      <c r="V13" t="s">
        <v>97</v>
      </c>
      <c r="W13">
        <v>1</v>
      </c>
    </row>
    <row r="14" spans="1:23">
      <c r="A14" t="s">
        <v>23</v>
      </c>
      <c r="B14" t="s">
        <v>24</v>
      </c>
      <c r="C14" t="s">
        <v>25</v>
      </c>
      <c r="D14" t="s">
        <v>26</v>
      </c>
      <c r="E14" t="s">
        <v>98</v>
      </c>
      <c r="F14" t="s">
        <v>28</v>
      </c>
      <c r="G14" t="s">
        <v>99</v>
      </c>
      <c r="H14" s="1">
        <v>45090</v>
      </c>
      <c r="I14" s="1">
        <v>45091.42104520989</v>
      </c>
      <c r="J14" t="s">
        <v>100</v>
      </c>
      <c r="K14" t="s">
        <v>31</v>
      </c>
      <c r="M14" t="s">
        <v>101</v>
      </c>
      <c r="N14" t="s">
        <v>102</v>
      </c>
      <c r="P14" t="s">
        <v>103</v>
      </c>
      <c r="S14" t="b">
        <v>1</v>
      </c>
      <c r="U14" s="2">
        <f>HYPERLINK("https://sbirkapp.gov.cz/detail/SPPOUNCXPTJAFYT6", "https://sbirkapp.gov.cz/detail/SPPOUNCXPTJAFYT6")</f>
        <v>0</v>
      </c>
      <c r="V14" t="s">
        <v>104</v>
      </c>
      <c r="W14">
        <v>2</v>
      </c>
    </row>
    <row r="15" spans="1:23">
      <c r="A15" t="s">
        <v>23</v>
      </c>
      <c r="B15" t="s">
        <v>24</v>
      </c>
      <c r="C15" t="s">
        <v>25</v>
      </c>
      <c r="D15" t="s">
        <v>26</v>
      </c>
      <c r="E15" t="s">
        <v>105</v>
      </c>
      <c r="F15" t="s">
        <v>28</v>
      </c>
      <c r="G15" t="s">
        <v>29</v>
      </c>
      <c r="H15" s="1">
        <v>45090</v>
      </c>
      <c r="I15" s="1">
        <v>45091.41527888576</v>
      </c>
      <c r="J15" t="s">
        <v>100</v>
      </c>
      <c r="K15" t="s">
        <v>31</v>
      </c>
      <c r="M15" t="s">
        <v>32</v>
      </c>
      <c r="N15" t="s">
        <v>33</v>
      </c>
      <c r="R15" t="s">
        <v>51</v>
      </c>
      <c r="S15" t="b">
        <v>0</v>
      </c>
      <c r="T15" s="1">
        <v>45338</v>
      </c>
      <c r="U15" s="2">
        <f>HYPERLINK("https://sbirkapp.gov.cz/detail/SPPUD7EQ7FT5DSBS", "https://sbirkapp.gov.cz/detail/SPPUD7EQ7FT5DSBS")</f>
        <v>0</v>
      </c>
      <c r="V15" t="s">
        <v>106</v>
      </c>
      <c r="W15">
        <v>2</v>
      </c>
    </row>
    <row r="16" spans="1:23">
      <c r="A16" t="s">
        <v>23</v>
      </c>
      <c r="B16" t="s">
        <v>24</v>
      </c>
      <c r="C16" t="s">
        <v>25</v>
      </c>
      <c r="D16" t="s">
        <v>26</v>
      </c>
      <c r="E16" t="s">
        <v>107</v>
      </c>
      <c r="F16" t="s">
        <v>28</v>
      </c>
      <c r="G16" t="s">
        <v>108</v>
      </c>
      <c r="H16" s="1">
        <v>44908</v>
      </c>
      <c r="I16" s="1">
        <v>44937.73504732028</v>
      </c>
      <c r="J16" t="s">
        <v>109</v>
      </c>
      <c r="K16" t="s">
        <v>31</v>
      </c>
      <c r="M16" t="s">
        <v>110</v>
      </c>
      <c r="N16" t="s">
        <v>111</v>
      </c>
      <c r="S16" t="b">
        <v>1</v>
      </c>
      <c r="U16" s="2">
        <f>HYPERLINK("https://sbirkapp.gov.cz/detail/SPPWN45XKRXTG4PA", "https://sbirkapp.gov.cz/detail/SPPWN45XKRXTG4PA")</f>
        <v>0</v>
      </c>
      <c r="V16" t="s">
        <v>112</v>
      </c>
      <c r="W16">
        <v>2</v>
      </c>
    </row>
    <row r="17" spans="1:23">
      <c r="A17" t="s">
        <v>23</v>
      </c>
      <c r="B17" t="s">
        <v>24</v>
      </c>
      <c r="C17" t="s">
        <v>25</v>
      </c>
      <c r="D17" t="s">
        <v>26</v>
      </c>
      <c r="E17" t="s">
        <v>113</v>
      </c>
      <c r="F17" t="s">
        <v>114</v>
      </c>
      <c r="G17" t="s">
        <v>115</v>
      </c>
      <c r="H17" s="1">
        <v>35261</v>
      </c>
      <c r="I17" s="1">
        <v>44937.72235933813</v>
      </c>
      <c r="J17" t="s">
        <v>116</v>
      </c>
      <c r="K17" t="s">
        <v>117</v>
      </c>
      <c r="L17" s="1">
        <v>35262</v>
      </c>
      <c r="M17" t="s">
        <v>118</v>
      </c>
      <c r="N17" t="s">
        <v>119</v>
      </c>
      <c r="S17" t="b">
        <v>1</v>
      </c>
      <c r="U17" s="2">
        <f>HYPERLINK("https://sbirkapp.gov.cz/detail/SPPL5VP6C765V5PC", "https://sbirkapp.gov.cz/detail/SPPL5VP6C765V5PC")</f>
        <v>0</v>
      </c>
      <c r="V17" t="s">
        <v>120</v>
      </c>
      <c r="W17">
        <v>2</v>
      </c>
    </row>
    <row r="18" spans="1:23">
      <c r="A18" t="s">
        <v>23</v>
      </c>
      <c r="B18" t="s">
        <v>24</v>
      </c>
      <c r="C18" t="s">
        <v>25</v>
      </c>
      <c r="D18" t="s">
        <v>26</v>
      </c>
      <c r="E18" t="s">
        <v>121</v>
      </c>
      <c r="F18" t="s">
        <v>28</v>
      </c>
      <c r="G18" t="s">
        <v>122</v>
      </c>
      <c r="H18" s="1">
        <v>36068</v>
      </c>
      <c r="I18" s="1">
        <v>44937.72123275394</v>
      </c>
      <c r="J18" t="s">
        <v>123</v>
      </c>
      <c r="K18" t="s">
        <v>117</v>
      </c>
      <c r="L18" s="1">
        <v>36069</v>
      </c>
      <c r="M18" t="s">
        <v>118</v>
      </c>
      <c r="N18" t="s">
        <v>124</v>
      </c>
      <c r="R18" t="s">
        <v>125</v>
      </c>
      <c r="S18" t="b">
        <v>0</v>
      </c>
      <c r="T18" s="1">
        <v>45106</v>
      </c>
      <c r="U18" s="2">
        <f>HYPERLINK("https://sbirkapp.gov.cz/detail/SPPTJQAXUFRAQLNI", "https://sbirkapp.gov.cz/detail/SPPTJQAXUFRAQLNI")</f>
        <v>0</v>
      </c>
      <c r="V18" t="s">
        <v>126</v>
      </c>
      <c r="W18">
        <v>4</v>
      </c>
    </row>
    <row r="19" spans="1:23">
      <c r="A19" t="s">
        <v>23</v>
      </c>
      <c r="B19" t="s">
        <v>24</v>
      </c>
      <c r="C19" t="s">
        <v>25</v>
      </c>
      <c r="D19" t="s">
        <v>26</v>
      </c>
      <c r="E19" t="s">
        <v>127</v>
      </c>
      <c r="F19" t="s">
        <v>28</v>
      </c>
      <c r="G19" t="s">
        <v>128</v>
      </c>
      <c r="H19" s="1">
        <v>38419</v>
      </c>
      <c r="I19" s="1">
        <v>44937.71743998478</v>
      </c>
      <c r="J19" t="s">
        <v>129</v>
      </c>
      <c r="K19" t="s">
        <v>117</v>
      </c>
      <c r="L19" s="1">
        <v>38420</v>
      </c>
      <c r="M19" t="s">
        <v>101</v>
      </c>
      <c r="N19" t="s">
        <v>102</v>
      </c>
      <c r="S19" t="b">
        <v>1</v>
      </c>
      <c r="U19" s="2">
        <f>HYPERLINK("https://sbirkapp.gov.cz/detail/SPPEXF5MTI3BI364", "https://sbirkapp.gov.cz/detail/SPPEXF5MTI3BI364")</f>
        <v>0</v>
      </c>
      <c r="V19" t="s">
        <v>130</v>
      </c>
      <c r="W19">
        <v>2</v>
      </c>
    </row>
    <row r="20" spans="1:23">
      <c r="A20" t="s">
        <v>23</v>
      </c>
      <c r="B20" t="s">
        <v>24</v>
      </c>
      <c r="C20" t="s">
        <v>25</v>
      </c>
      <c r="D20" t="s">
        <v>26</v>
      </c>
      <c r="E20" t="s">
        <v>131</v>
      </c>
      <c r="F20" t="s">
        <v>28</v>
      </c>
      <c r="G20" t="s">
        <v>132</v>
      </c>
      <c r="H20" s="1">
        <v>41256</v>
      </c>
      <c r="I20" s="1">
        <v>44937.71631380373</v>
      </c>
      <c r="J20" t="s">
        <v>133</v>
      </c>
      <c r="K20" t="s">
        <v>117</v>
      </c>
      <c r="L20" s="1">
        <v>41257</v>
      </c>
      <c r="M20" t="s">
        <v>134</v>
      </c>
      <c r="N20" t="s">
        <v>135</v>
      </c>
      <c r="S20" t="b">
        <v>1</v>
      </c>
      <c r="U20" s="2">
        <f>HYPERLINK("https://sbirkapp.gov.cz/detail/SPPXCV6RU3Q6PS4A", "https://sbirkapp.gov.cz/detail/SPPXCV6RU3Q6PS4A")</f>
        <v>0</v>
      </c>
      <c r="V20" t="s">
        <v>136</v>
      </c>
      <c r="W20">
        <v>1</v>
      </c>
    </row>
    <row r="21" spans="1:23">
      <c r="A21" t="s">
        <v>23</v>
      </c>
      <c r="B21" t="s">
        <v>24</v>
      </c>
      <c r="C21" t="s">
        <v>25</v>
      </c>
      <c r="D21" t="s">
        <v>26</v>
      </c>
      <c r="E21" t="s">
        <v>137</v>
      </c>
      <c r="F21" t="s">
        <v>28</v>
      </c>
      <c r="G21" t="s">
        <v>138</v>
      </c>
      <c r="H21" s="1">
        <v>43683</v>
      </c>
      <c r="I21" s="1">
        <v>44937.71460660978</v>
      </c>
      <c r="J21" t="s">
        <v>139</v>
      </c>
      <c r="K21" t="s">
        <v>117</v>
      </c>
      <c r="L21" s="1">
        <v>43685</v>
      </c>
      <c r="M21" t="s">
        <v>101</v>
      </c>
      <c r="N21" t="s">
        <v>102</v>
      </c>
      <c r="S21" t="b">
        <v>1</v>
      </c>
      <c r="U21" s="2">
        <f>HYPERLINK("https://sbirkapp.gov.cz/detail/SPPGWTXA4CTSXR3I", "https://sbirkapp.gov.cz/detail/SPPGWTXA4CTSXR3I")</f>
        <v>0</v>
      </c>
      <c r="V21" t="s">
        <v>140</v>
      </c>
      <c r="W21">
        <v>2</v>
      </c>
    </row>
    <row r="22" spans="1:23">
      <c r="A22" t="s">
        <v>23</v>
      </c>
      <c r="B22" t="s">
        <v>24</v>
      </c>
      <c r="C22" t="s">
        <v>25</v>
      </c>
      <c r="D22" t="s">
        <v>26</v>
      </c>
      <c r="E22" t="s">
        <v>141</v>
      </c>
      <c r="F22" t="s">
        <v>28</v>
      </c>
      <c r="G22" t="s">
        <v>142</v>
      </c>
      <c r="H22" s="1">
        <v>43817</v>
      </c>
      <c r="I22" s="1">
        <v>44937.71250435879</v>
      </c>
      <c r="J22" t="s">
        <v>143</v>
      </c>
      <c r="K22" t="s">
        <v>117</v>
      </c>
      <c r="L22" s="1">
        <v>43818</v>
      </c>
      <c r="M22" t="s">
        <v>88</v>
      </c>
      <c r="N22" t="s">
        <v>89</v>
      </c>
      <c r="R22" t="s">
        <v>144</v>
      </c>
      <c r="S22" t="b">
        <v>0</v>
      </c>
      <c r="T22" s="1">
        <v>45292</v>
      </c>
      <c r="U22" s="2">
        <f>HYPERLINK("https://sbirkapp.gov.cz/detail/SPP2K34IXCXW35IC", "https://sbirkapp.gov.cz/detail/SPP2K34IXCXW35IC")</f>
        <v>0</v>
      </c>
      <c r="V22" t="s">
        <v>145</v>
      </c>
      <c r="W22">
        <v>2</v>
      </c>
    </row>
    <row r="23" spans="1:23">
      <c r="A23" t="s">
        <v>23</v>
      </c>
      <c r="B23" t="s">
        <v>24</v>
      </c>
      <c r="C23" t="s">
        <v>25</v>
      </c>
      <c r="D23" t="s">
        <v>26</v>
      </c>
      <c r="E23" t="s">
        <v>146</v>
      </c>
      <c r="F23" t="s">
        <v>28</v>
      </c>
      <c r="G23" t="s">
        <v>147</v>
      </c>
      <c r="H23" s="1">
        <v>44543</v>
      </c>
      <c r="I23" s="1">
        <v>44937.7108654117</v>
      </c>
      <c r="J23" t="s">
        <v>148</v>
      </c>
      <c r="K23" t="s">
        <v>117</v>
      </c>
      <c r="L23" s="1">
        <v>44544</v>
      </c>
      <c r="M23" t="s">
        <v>82</v>
      </c>
      <c r="N23" t="s">
        <v>83</v>
      </c>
      <c r="R23" t="s">
        <v>149</v>
      </c>
      <c r="S23" t="b">
        <v>0</v>
      </c>
      <c r="T23" s="1">
        <v>45292</v>
      </c>
      <c r="U23" s="2">
        <f>HYPERLINK("https://sbirkapp.gov.cz/detail/SPPON5ZECQP7THPY", "https://sbirkapp.gov.cz/detail/SPPON5ZECQP7THPY")</f>
        <v>0</v>
      </c>
      <c r="V23" t="s">
        <v>150</v>
      </c>
      <c r="W23">
        <v>1</v>
      </c>
    </row>
    <row r="24" spans="1:23">
      <c r="A24" t="s">
        <v>23</v>
      </c>
      <c r="B24" t="s">
        <v>24</v>
      </c>
      <c r="C24" t="s">
        <v>25</v>
      </c>
      <c r="D24" t="s">
        <v>26</v>
      </c>
      <c r="E24" t="s">
        <v>151</v>
      </c>
      <c r="F24" t="s">
        <v>28</v>
      </c>
      <c r="G24" t="s">
        <v>152</v>
      </c>
      <c r="H24" s="1">
        <v>44543</v>
      </c>
      <c r="I24" s="1">
        <v>44937.7082397814</v>
      </c>
      <c r="J24" t="s">
        <v>153</v>
      </c>
      <c r="K24" t="s">
        <v>117</v>
      </c>
      <c r="L24" s="1">
        <v>44544</v>
      </c>
      <c r="M24" t="s">
        <v>72</v>
      </c>
      <c r="N24" t="s">
        <v>73</v>
      </c>
      <c r="R24" t="s">
        <v>154</v>
      </c>
      <c r="S24" t="b">
        <v>0</v>
      </c>
      <c r="T24" s="1">
        <v>45292</v>
      </c>
      <c r="U24" s="2">
        <f>HYPERLINK("https://sbirkapp.gov.cz/detail/SPP2SFGMZMX5GQUM", "https://sbirkapp.gov.cz/detail/SPP2SFGMZMX5GQUM")</f>
        <v>0</v>
      </c>
      <c r="V24" t="s">
        <v>155</v>
      </c>
      <c r="W24">
        <v>2</v>
      </c>
    </row>
    <row r="25" spans="1:23">
      <c r="A25" t="s">
        <v>23</v>
      </c>
      <c r="B25" t="s">
        <v>24</v>
      </c>
      <c r="C25" t="s">
        <v>25</v>
      </c>
      <c r="D25" t="s">
        <v>26</v>
      </c>
      <c r="E25" t="s">
        <v>156</v>
      </c>
      <c r="F25" t="s">
        <v>28</v>
      </c>
      <c r="G25" t="s">
        <v>157</v>
      </c>
      <c r="H25" s="1">
        <v>44908</v>
      </c>
      <c r="I25" s="1">
        <v>44937.67537282538</v>
      </c>
      <c r="J25" t="s">
        <v>109</v>
      </c>
      <c r="K25" t="s">
        <v>31</v>
      </c>
      <c r="M25" t="s">
        <v>39</v>
      </c>
      <c r="N25" t="s">
        <v>40</v>
      </c>
      <c r="R25" t="s">
        <v>41</v>
      </c>
      <c r="S25" t="b">
        <v>0</v>
      </c>
      <c r="T25" s="1">
        <v>45292</v>
      </c>
      <c r="U25" s="2">
        <f>HYPERLINK("https://sbirkapp.gov.cz/detail/SPPTQX7LMY2DVE5M", "https://sbirkapp.gov.cz/detail/SPPTQX7LMY2DVE5M")</f>
        <v>0</v>
      </c>
      <c r="V25" t="s">
        <v>158</v>
      </c>
      <c r="W25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2026-10-24T15:42:36Z</dcterms:created>
  <dcterms:modified xsi:type="dcterms:W3CDTF">2026-10-24T15:42:36Z</dcterms:modified>
</cp:coreProperties>
</file>