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<sst xmlns="http://schemas.openxmlformats.org/spreadsheetml/2006/main" count="574" uniqueCount="250">
  <si>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</si>
  <si>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</si>
  <si>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</si>
  <si>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</si>
  <si>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</si>
  <si>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</si>
  <si>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</si>
  <si>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</si>
  <si>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</si>
  <si>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</si>
  <si>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</si>
  <si>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</si>
  <si>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</si>
  <si>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</si>
  <si>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</si>
  <si>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</si>
  <si>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</si>
  <si>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</si>
  <si>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</si>
  <si>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</si>
  <si>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</si>
  <si>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</si>
  <si>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</si>
  <si>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Lomnice nad Lužnicí</t>
  </si>
  <si>
    <t>00247022</t>
  </si>
  <si>
    <t>attbcy5</t>
  </si>
  <si>
    <t>Jihočeský kraj</t>
  </si>
  <si>
    <t>5/2025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</si>
  <si>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</si>
  <si>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</si>
  <si>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</si>
  <si>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</si>
  <si>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</si>
  <si>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</si>
  <si>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6/2023: o stanovení obecního systému odpadového hospodářství</t>
  </si>
  <si>
    <t>1621979819</t>
  </si>
  <si>
    <t>4/2025</t>
  </si>
  <si>
    <t>o stanovení místních koeficientů pro jednotlivé skupiny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</si>
  <si>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</si>
  <si>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</si>
  <si>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3/2024: o stanovení místních koeficientů pro jednotlivé skupiny nemovitých věcí</t>
  </si>
  <si>
    <t>1573436404</t>
  </si>
  <si>
    <t>3/2025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</si>
  <si>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</si>
  <si>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</si>
  <si>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</si>
  <si>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</si>
  <si>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1573427517</t>
  </si>
  <si>
    <t>2/2025</t>
  </si>
  <si>
    <t>o zrušení obecně závazné vyhlášky o místním poplatku ze vstupného</t>
  </si>
  <si>
    <t>zrušovací</t>
  </si>
  <si>
    <t>ústavní zákon č. 1/1993 Sb., Ústava České republiky - čl. 104 odst. 3 - zrušovací OZV</t>
  </si>
  <si>
    <t>3/2023: o místním poplatku ze vstupného</t>
  </si>
  <si>
    <t>1573397684</t>
  </si>
  <si>
    <t>1/2025</t>
  </si>
  <si>
    <t>Nařízení</t>
  </si>
  <si>
    <t>Tržní řád</t>
  </si>
  <si>
    <t>2025-02-14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</si>
  <si>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</si>
  <si>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</si>
  <si>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1/2017: tržní řád</t>
  </si>
  <si>
    <t>1472993866</t>
  </si>
  <si>
    <t>1/2017</t>
  </si>
  <si>
    <t>tržní řád</t>
  </si>
  <si>
    <t>2017-02-03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</si>
  <si>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</si>
  <si>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</si>
  <si>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</si>
  <si>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1/2025: Tržní řád; 1/2025: Tržní řád</t>
  </si>
  <si>
    <t>1452928221</t>
  </si>
  <si>
    <t>10/2024</t>
  </si>
  <si>
    <t>kterou se zrušuje obecně závazná vyhláška č. 5/2006 o zákazu spalování suchých rostlinných materiálů</t>
  </si>
  <si>
    <t>2025-01-01</t>
  </si>
  <si>
    <t>5/2006: Spalování suchého rostlinného materiálu</t>
  </si>
  <si>
    <t>1451475269</t>
  </si>
  <si>
    <t>9/2024</t>
  </si>
  <si>
    <t>k zajištění udržování čistoty ulic a jiných veřejných prostranství, k ochraně životního prostředí, zeleně v zástavbě a ostatní veřejné zeleně</t>
  </si>
  <si>
    <t>veřejný pořádek - údržba a ochrana veřejné zeleně; veřejný pořádek - jiné; veřejný pořádek - plakátování</t>
  </si>
  <si>
    <t>zákon č. 128/2000 Sb., o obcích - § 10 písm. c) - údržba a ochrana veřejné zeleně; zákon č. 128/2000 Sb., o obcích - § 10 písm. c) - jiné; zákon č. 128/2000 Sb., o obcích - § 10 písm. c) - plakátování</t>
  </si>
  <si>
    <t>3/2016: Veřejný pořádek akce</t>
  </si>
  <si>
    <t>1451472030</t>
  </si>
  <si>
    <t>8/2024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</si>
  <si>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</si>
  <si>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</si>
  <si>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</si>
  <si>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obecní systém odpadového hospodářství</t>
  </si>
  <si>
    <t>1451468051</t>
  </si>
  <si>
    <t>7/2024</t>
  </si>
  <si>
    <t>kterou se stanovují pravidla pro pohyb psů na veřejném prostranství ve městě a vymezující prostory pro volné pobíhání psů</t>
  </si>
  <si>
    <t>pohyb psů; veřejný pořádek - jiné</t>
  </si>
  <si>
    <t>zákon č. 246/1992 Sb., na ochranu zvířat proti týrání - § 24 odst. 2; zákon č. 128/2000 Sb., o obcích - § 10 písm. c) - jiné</t>
  </si>
  <si>
    <t>1451464866</t>
  </si>
  <si>
    <t>6/2024</t>
  </si>
  <si>
    <t>o symbolech města</t>
  </si>
  <si>
    <t>jiná</t>
  </si>
  <si>
    <t xml:space="preserve">ústavní zákon č. 1/1993 Sb., Ústava České republiky - čl. 104 odst. 3 </t>
  </si>
  <si>
    <t>2/2006: O symbolech města</t>
  </si>
  <si>
    <t>1451456635</t>
  </si>
  <si>
    <t>5/2024</t>
  </si>
  <si>
    <t>kterou se stanoví část společného školského obvodu základní školy a mateřské školy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</si>
  <si>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</si>
  <si>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</si>
  <si>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3/2017: Obecně závazná vyhláška města Lomnice nad Lužnicí č. 3/2017, kterou se stanoví část společného školského obvodu základní školy</t>
  </si>
  <si>
    <t>1451452725</t>
  </si>
  <si>
    <t>4/2024</t>
  </si>
  <si>
    <t>kterou se stanovuje úhrada vodného a stočného ve dvousložkové formě</t>
  </si>
  <si>
    <t>vodní hospodářství - vodné a stočné ve dvousložkové formě</t>
  </si>
  <si>
    <t>zákon č. 274/2001 Sb., o vodovodech a kanalizacích - § 20 odst. 4</t>
  </si>
  <si>
    <t>1/2007: Vodné a stočné ve dvousložkové formě</t>
  </si>
  <si>
    <t>1451448266</t>
  </si>
  <si>
    <t>3/2017</t>
  </si>
  <si>
    <t>Obecně závazná vyhláška města Lomnice nad Lužnicí č. 3/2017, kterou se stanoví část společného školského obvodu základní školy</t>
  </si>
  <si>
    <t>2017-07-14</t>
  </si>
  <si>
    <t>školské obvody - základní školy</t>
  </si>
  <si>
    <t>zákon č. 561/2004 Sb., školský zákon - § 178 odst. 2 písm. c)</t>
  </si>
  <si>
    <t>3/2006: Společný školský obvod ZŠ</t>
  </si>
  <si>
    <t>5/2024: kterou se stanoví část společného školského obvodu základní školy a mateřské školy; 5/2024: kterou se stanoví část společného školského obvodu základní školy a mateřské školy</t>
  </si>
  <si>
    <t>1434005569</t>
  </si>
  <si>
    <t>3/2024</t>
  </si>
  <si>
    <t>1/2022: OZV o stanovení koeficientů pro výpočet daně z nemovitých věcí</t>
  </si>
  <si>
    <t>4/2025: o stanovení místních koeficientů pro jednotlivé skupiny nemovitých věcí; 4/2025: o stanovení místních koeficientů pro jednotlivé skupiny nemovitých věcí</t>
  </si>
  <si>
    <t>1410601172</t>
  </si>
  <si>
    <t>2/2024</t>
  </si>
  <si>
    <t>Požární řád</t>
  </si>
  <si>
    <t>2024-06-29</t>
  </si>
  <si>
    <t>požární ochrana - požární řád</t>
  </si>
  <si>
    <t>zákon č. 133/1985 Sb., o požární ochraně - § 29 odst. 1 písm. o) bod 1</t>
  </si>
  <si>
    <t>8/2020: Požární řád</t>
  </si>
  <si>
    <t>1372533354</t>
  </si>
  <si>
    <t>1/2024</t>
  </si>
  <si>
    <t>o nočním klidu</t>
  </si>
  <si>
    <t>2024-04-02</t>
  </si>
  <si>
    <t>noční klid</t>
  </si>
  <si>
    <t>zákon č. 251/2016 Sb., o některých přestupcích - § 5 odst. 7</t>
  </si>
  <si>
    <t>7/2020: Noční klid</t>
  </si>
  <si>
    <t>1331082737</t>
  </si>
  <si>
    <t>6/2023</t>
  </si>
  <si>
    <t>2024-01-01</t>
  </si>
  <si>
    <t>3/2021: Stanovení obecního systému odpadového hospodářství</t>
  </si>
  <si>
    <t>5/2025: o stanovení obecního systému odpadového hospodářství</t>
  </si>
  <si>
    <t>1284593531</t>
  </si>
  <si>
    <t>5/2023</t>
  </si>
  <si>
    <t>2/2022: Místní poplatek za obecní systém odpadového hospodářství</t>
  </si>
  <si>
    <t>8/2024: o místním poplatku za obecní systém odpadového hospodářství</t>
  </si>
  <si>
    <t>1284580099</t>
  </si>
  <si>
    <t>4/2023</t>
  </si>
  <si>
    <t>4/2020: o užívání veřejného prostranství</t>
  </si>
  <si>
    <t>3/2025: o místním poplatku za užívání veřejného prostranství</t>
  </si>
  <si>
    <t>1284579324</t>
  </si>
  <si>
    <t>3/2023</t>
  </si>
  <si>
    <t>o místním poplatku ze vstupného</t>
  </si>
  <si>
    <t>místní poplatek ze vstupného</t>
  </si>
  <si>
    <t>zákon č. 565/1990 Sb., o místních poplatcích - § 14 - ze vstupného</t>
  </si>
  <si>
    <t>5/2020: Místní poplatek ze vstupného</t>
  </si>
  <si>
    <t>2/2025: o zrušení obecně závazné vyhlášky o místním poplatku ze vstupného</t>
  </si>
  <si>
    <t>1284578584</t>
  </si>
  <si>
    <t>2/2023</t>
  </si>
  <si>
    <t>o místním poplatku z pobytu</t>
  </si>
  <si>
    <t>místní poplatek z pobytu</t>
  </si>
  <si>
    <t>zákon č. 565/1990 Sb., o místních poplatcích - § 14 - z pobytu</t>
  </si>
  <si>
    <t>4/2022: Místní poplatek z pobytu</t>
  </si>
  <si>
    <t>1284577487</t>
  </si>
  <si>
    <t>1/2023</t>
  </si>
  <si>
    <t>o místním poplatku ze psů</t>
  </si>
  <si>
    <t>místní poplatek ze psů</t>
  </si>
  <si>
    <t>zákon č. 565/1990 Sb., o místních poplatcích - § 14 - ze psů</t>
  </si>
  <si>
    <t>3/2022: Místní poplatek psi</t>
  </si>
  <si>
    <t>1284576359</t>
  </si>
  <si>
    <t>4/2022</t>
  </si>
  <si>
    <t>Místní poplatek z pobytu</t>
  </si>
  <si>
    <t>2023-01-01</t>
  </si>
  <si>
    <t>2/2021: Místní poplatek z pobytu</t>
  </si>
  <si>
    <t>2/2023: o místním poplatku z pobytu; 2/2023: o místním poplatku z pobytu</t>
  </si>
  <si>
    <t>1112010380</t>
  </si>
  <si>
    <t>3/2022</t>
  </si>
  <si>
    <t>Místní poplatek psi</t>
  </si>
  <si>
    <t>2/2020: Místní poplatek psi</t>
  </si>
  <si>
    <t>1/2023: o místním poplatku ze psů; 1/2023: o místním poplatku ze psů</t>
  </si>
  <si>
    <t>1112008293</t>
  </si>
  <si>
    <t>2/2022</t>
  </si>
  <si>
    <t>Místní poplatek za obecní systém odpadového hospodářství</t>
  </si>
  <si>
    <t>4/2021: Místní poplatek za obecní systém odpadového hospodářství</t>
  </si>
  <si>
    <t>5/2023: o místním poplatku za obecní systém odpadového hospodářství; 5/2023: o místním poplatku za obecní systém odpadového hospodářství</t>
  </si>
  <si>
    <t>1112005327</t>
  </si>
  <si>
    <t>1/2022</t>
  </si>
  <si>
    <t>OZV o 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</si>
  <si>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</si>
  <si>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</si>
  <si>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3/2024: o stanovení místních koeficientů pro jednotlivé skupiny nemovitých věcí; 3/2024: o stanovení místních koeficientů pro jednotlivé skupiny nemovitých věcí</t>
  </si>
  <si>
    <t>1080580289</t>
  </si>
  <si>
    <t>4/2021</t>
  </si>
  <si>
    <t>2022-01-01</t>
  </si>
  <si>
    <t>1015791261</t>
  </si>
  <si>
    <t>3/2021</t>
  </si>
  <si>
    <t>Stanovení obecního systému odpadového hospodářství</t>
  </si>
  <si>
    <t>6/2023: o stanovení obecního systému odpadového hospodářství; 6/2023: o stanovení obecního systému odpadového hospodářství</t>
  </si>
  <si>
    <t>1015789704</t>
  </si>
  <si>
    <t>2/2021</t>
  </si>
  <si>
    <t>2021-12-17</t>
  </si>
  <si>
    <t>4/2022: Místní poplatek z pobytu; 4/2022: Místní poplatek z pobytu</t>
  </si>
  <si>
    <t>1015783569</t>
  </si>
  <si>
    <t>8/2020</t>
  </si>
  <si>
    <t>2021-01-08</t>
  </si>
  <si>
    <t>2/2024: Požární řád</t>
  </si>
  <si>
    <t>1015779607</t>
  </si>
  <si>
    <t>7/2020</t>
  </si>
  <si>
    <t>Noční klid</t>
  </si>
  <si>
    <t>1/2024: o nočním klidu</t>
  </si>
  <si>
    <t>1015774545</t>
  </si>
  <si>
    <t>5/2020</t>
  </si>
  <si>
    <t>Místní poplatek ze vstupného</t>
  </si>
  <si>
    <t>2020-01-01</t>
  </si>
  <si>
    <t>3/2023: o místním poplatku ze vstupného; 3/2023: o místním poplatku ze vstupného</t>
  </si>
  <si>
    <t>1015768496</t>
  </si>
  <si>
    <t>4/2020</t>
  </si>
  <si>
    <t>o užívání veřejného prostranství</t>
  </si>
  <si>
    <t>4/2023: o místním poplatku za užívání veřejného prostranství; 4/2023: o místním poplatku za užívání veřejného prostranství</t>
  </si>
  <si>
    <t>1015768456</t>
  </si>
  <si>
    <t>2/2020</t>
  </si>
  <si>
    <t>1015766478</t>
  </si>
  <si>
    <t>3/2016</t>
  </si>
  <si>
    <t>Veřejný pořádek akce</t>
  </si>
  <si>
    <t>2017-01-01</t>
  </si>
  <si>
    <t>veřejný pořádek - podmínky pro pořádání veřejně přístupných akcí</t>
  </si>
  <si>
    <t>zákon č. 128/2000 Sb., o obcích - § 10 písm. b) - podmínky pro pořádání veřejně přístupných akcí</t>
  </si>
  <si>
    <t>9/2024: k zajištění udržování čistoty ulic a jiných veřejných prostranství, k ochraně životního prostředí, zeleně v zástavbě a ostatní veřejné zeleně; 9/2024: k zajištění udržování čistoty ulic a jiných veřejných prostranství, k ochraně životního prostředí, zeleně v zástavbě a ostatní veřejné zeleně</t>
  </si>
  <si>
    <t>1015756143</t>
  </si>
  <si>
    <t>1/2007</t>
  </si>
  <si>
    <t>Vodné a stočné ve dvousložkové formě</t>
  </si>
  <si>
    <t>2007-10-16</t>
  </si>
  <si>
    <t>4/2024: kterou se stanovuje úhrada vodného a stočného ve dvousložkové formě</t>
  </si>
  <si>
    <t>1015754305</t>
  </si>
  <si>
    <t>5/2006</t>
  </si>
  <si>
    <t>Spalování suchého rostlinného materiálu</t>
  </si>
  <si>
    <t>2006-10-10</t>
  </si>
  <si>
    <t>ochrana ovzduší - spalování suchého rostlinného materiálu</t>
  </si>
  <si>
    <t xml:space="preserve">zákon č. 201/2012 Sb., o ochraně ovzduší - § 16 odst. 5 </t>
  </si>
  <si>
    <t>10/2024: kterou se zrušuje obecně závazná vyhláška č. 5/2006 o zákazu spalování suchých rostlinných materiálů</t>
  </si>
  <si>
    <t>1015735427</t>
  </si>
  <si>
    <t>3/2006</t>
  </si>
  <si>
    <t>Společný školský obvod ZŠ</t>
  </si>
  <si>
    <t>1015733863</t>
  </si>
  <si>
    <t>2/2006</t>
  </si>
  <si>
    <t>O symbolech města</t>
  </si>
  <si>
    <t>6/2024: o symbolech města; 6/2024: o symbolech města</t>
  </si>
  <si>
    <t>1015731478</t>
  </si>
  <si>
    <t>1/2006</t>
  </si>
  <si>
    <t>VÝMAZ</t>
  </si>
  <si>
    <t>-</t>
  </si>
  <si>
    <t>1015722620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</si>
</sst>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24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46007.49773045052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HYPERLINK("https://sbirkapp.gov.cz/detail/SPPBIJUXCMJTR5IA", "https://sbirkapp.gov.cz/detail/SPPBIJUXCMJTR5IA")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45901</v>
      </c>
      <c r="I3" s="1">
        <v>45904.45666077371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HYPERLINK("https://sbirkapp.gov.cz/detail/SPPYDELMMCIQ4PWA", "https://sbirkapp.gov.cz/detail/SPPYDELMMCIQ4PWA")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45901</v>
      </c>
      <c r="I4" s="1">
        <v>45904.44720325121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HYPERLINK("https://sbirkapp.gov.cz/detail/SPPFS77BU2TSMJ3C", "https://sbirkapp.gov.cz/detail/SPPFS77BU2TSMJ3C")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45901</v>
      </c>
      <c r="I5" s="1">
        <v>45904.42049235885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HYPERLINK("https://sbirkapp.gov.cz/detail/SPP4RYJB3EYUMQXE", "https://sbirkapp.gov.cz/detail/SPP4RYJB3EYUMQXE")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55</v>
      </c>
      <c r="G6" t="s">
        <v>56</v>
      </c>
      <c r="H6" s="1">
        <v>45686</v>
      </c>
      <c r="I6" s="1">
        <v>45687.55618116352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HYPERLINK("https://sbirkapp.gov.cz/detail/SPP6JPI7STY74FKQ", "https://sbirkapp.gov.cz/detail/SPP6JPI7STY74FKQ")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55</v>
      </c>
      <c r="G7" t="s">
        <v>63</v>
      </c>
      <c r="H7" s="1">
        <v>42754</v>
      </c>
      <c r="I7" s="1">
        <v>45642.3947461847</v>
      </c>
      <c r="J7" t="s">
        <v>64</v>
      </c>
      <c r="K7" t="s">
        <v>65</v>
      </c>
      <c r="L7" s="1">
        <v>42754</v>
      </c>
      <c r="M7" t="s">
        <v>66</v>
      </c>
      <c r="N7" t="s">
        <v>67</v>
      </c>
      <c r="R7" t="s">
        <v>68</v>
      </c>
      <c r="S7" t="b">
        <v>0</v>
      </c>
      <c r="T7" s="1">
        <v>45702</v>
      </c>
      <c r="U7" s="2">
        <f>HYPERLINK("https://sbirkapp.gov.cz/detail/SPP56JMQTJC3TQOU", "https://sbirkapp.gov.cz/detail/SPP56JMQTJC3TQOU")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45635</v>
      </c>
      <c r="I8" s="1">
        <v>45637.69795142808</v>
      </c>
      <c r="J8" t="s">
        <v>72</v>
      </c>
      <c r="K8" t="s">
        <v>31</v>
      </c>
      <c r="M8" t="s">
        <v>50</v>
      </c>
      <c r="N8" t="s">
        <v>51</v>
      </c>
      <c r="P8" t="s">
        <v>73</v>
      </c>
      <c r="S8" t="b">
        <v>1</v>
      </c>
      <c r="U8" s="2">
        <f>HYPERLINK("https://sbirkapp.gov.cz/detail/SPPBXAKXDIKDYAGY", "https://sbirkapp.gov.cz/detail/SPPBXAKXDIKDYAGY")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45635</v>
      </c>
      <c r="I9" s="1">
        <v>45637.69581403499</v>
      </c>
      <c r="J9" t="s">
        <v>72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HYPERLINK("https://sbirkapp.gov.cz/detail/SPPYTLJILMBFAWJ4", "https://sbirkapp.gov.cz/detail/SPPYTLJILMBFAWJ4")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45635</v>
      </c>
      <c r="I10" s="1">
        <v>45637.69314294869</v>
      </c>
      <c r="J10" t="s">
        <v>72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HYPERLINK("https://sbirkapp.gov.cz/detail/SPPBTUXRBMLZGONS", "https://sbirkapp.gov.cz/detail/SPPBTUXRBMLZGONS")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45635</v>
      </c>
      <c r="I11" s="1">
        <v>45637.69102680044</v>
      </c>
      <c r="J11" t="s">
        <v>72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HYPERLINK("https://sbirkapp.gov.cz/detail/SPPWLK4CDFCXMAZS", "https://sbirkapp.gov.cz/detail/SPPWLK4CDFCXMAZS")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45635</v>
      </c>
      <c r="I12" s="1">
        <v>45637.6810904146</v>
      </c>
      <c r="J12" t="s">
        <v>72</v>
      </c>
      <c r="K12" t="s">
        <v>31</v>
      </c>
      <c r="M12" t="s">
        <v>94</v>
      </c>
      <c r="N12" t="s">
        <v>95</v>
      </c>
      <c r="P12" t="s">
        <v>96</v>
      </c>
      <c r="S12" t="b">
        <v>1</v>
      </c>
      <c r="U12" s="2">
        <f>HYPERLINK("https://sbirkapp.gov.cz/detail/SPPRXTUVTG5IEOFM", "https://sbirkapp.gov.cz/detail/SPPRXTUVTG5IEOFM")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45635</v>
      </c>
      <c r="I13" s="1">
        <v>45637.67609085315</v>
      </c>
      <c r="J13" t="s">
        <v>72</v>
      </c>
      <c r="K13" t="s">
        <v>31</v>
      </c>
      <c r="M13" t="s">
        <v>100</v>
      </c>
      <c r="N13" t="s">
        <v>101</v>
      </c>
      <c r="P13" t="s">
        <v>102</v>
      </c>
      <c r="S13" t="b">
        <v>1</v>
      </c>
      <c r="U13" s="2">
        <f>HYPERLINK("https://sbirkapp.gov.cz/detail/SPP7QUK4DU3UKIY4", "https://sbirkapp.gov.cz/detail/SPP7QUK4DU3UKIY4")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45635</v>
      </c>
      <c r="I14" s="1">
        <v>45637.6723243567</v>
      </c>
      <c r="J14" t="s">
        <v>72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HYPERLINK("https://sbirkapp.gov.cz/detail/SPPSGE5FDVLSVQMQ", "https://sbirkapp.gov.cz/detail/SPPSGE5FDVLSVQMQ")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42915</v>
      </c>
      <c r="I15" s="1">
        <v>45600.44882480925</v>
      </c>
      <c r="J15" t="s">
        <v>112</v>
      </c>
      <c r="K15" t="s">
        <v>65</v>
      </c>
      <c r="L15" s="1">
        <v>42915</v>
      </c>
      <c r="M15" t="s">
        <v>113</v>
      </c>
      <c r="N15" t="s">
        <v>114</v>
      </c>
      <c r="P15" t="s">
        <v>115</v>
      </c>
      <c r="R15" t="s">
        <v>116</v>
      </c>
      <c r="S15" t="b">
        <v>0</v>
      </c>
      <c r="T15" s="1">
        <v>45658</v>
      </c>
      <c r="U15" s="2">
        <f>HYPERLINK("https://sbirkapp.gov.cz/detail/SPPDQVED3TUJFQBQ", "https://sbirkapp.gov.cz/detail/SPPDQVED3TUJFQBQ")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37</v>
      </c>
      <c r="H16" s="1">
        <v>45544</v>
      </c>
      <c r="I16" s="1">
        <v>45546.55067106663</v>
      </c>
      <c r="J16" t="s">
        <v>72</v>
      </c>
      <c r="K16" t="s">
        <v>31</v>
      </c>
      <c r="M16" t="s">
        <v>38</v>
      </c>
      <c r="N16" t="s">
        <v>39</v>
      </c>
      <c r="P16" t="s">
        <v>119</v>
      </c>
      <c r="R16" t="s">
        <v>120</v>
      </c>
      <c r="S16" t="b">
        <v>0</v>
      </c>
      <c r="T16" s="1">
        <v>46023</v>
      </c>
      <c r="U16" s="2">
        <f>HYPERLINK("https://sbirkapp.gov.cz/detail/SPPN73TCIXKZKJAK", "https://sbirkapp.gov.cz/detail/SPPN73TCIXKZKJAK")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45453</v>
      </c>
      <c r="I17" s="1">
        <v>45457.46080875322</v>
      </c>
      <c r="J17" t="s">
        <v>124</v>
      </c>
      <c r="K17" t="s">
        <v>31</v>
      </c>
      <c r="M17" t="s">
        <v>125</v>
      </c>
      <c r="N17" t="s">
        <v>126</v>
      </c>
      <c r="P17" t="s">
        <v>127</v>
      </c>
      <c r="S17" t="b">
        <v>1</v>
      </c>
      <c r="U17" s="2">
        <f>HYPERLINK("https://sbirkapp.gov.cz/detail/SPPLSHKIINYBEEGK", "https://sbirkapp.gov.cz/detail/SPPLSHKIINYBEEGK")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45362</v>
      </c>
      <c r="I18" s="1">
        <v>45369.63850664738</v>
      </c>
      <c r="J18" t="s">
        <v>131</v>
      </c>
      <c r="K18" t="s">
        <v>31</v>
      </c>
      <c r="M18" t="s">
        <v>132</v>
      </c>
      <c r="N18" t="s">
        <v>133</v>
      </c>
      <c r="P18" t="s">
        <v>134</v>
      </c>
      <c r="S18" t="b">
        <v>1</v>
      </c>
      <c r="U18" s="2">
        <f>HYPERLINK("https://sbirkapp.gov.cz/detail/SPP7QEJIWOIZHHZQ", "https://sbirkapp.gov.cz/detail/SPP7QEJIWOIZHHZQ")</f>
        <v>0</v>
      </c>
      <c r="V18" t="s">
        <v>135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136</v>
      </c>
      <c r="F19" t="s">
        <v>28</v>
      </c>
      <c r="G19" t="s">
        <v>29</v>
      </c>
      <c r="H19" s="1">
        <v>45271</v>
      </c>
      <c r="I19" s="1">
        <v>45272.57233530968</v>
      </c>
      <c r="J19" t="s">
        <v>137</v>
      </c>
      <c r="K19" t="s">
        <v>31</v>
      </c>
      <c r="M19" t="s">
        <v>32</v>
      </c>
      <c r="N19" t="s">
        <v>33</v>
      </c>
      <c r="P19" t="s">
        <v>138</v>
      </c>
      <c r="R19" t="s">
        <v>139</v>
      </c>
      <c r="S19" t="b">
        <v>0</v>
      </c>
      <c r="T19" s="1">
        <v>46023</v>
      </c>
      <c r="U19" s="2">
        <f>HYPERLINK("https://sbirkapp.gov.cz/detail/SPPJFEIHX6O7JICE", "https://sbirkapp.gov.cz/detail/SPPJFEIHX6O7JICE")</f>
        <v>0</v>
      </c>
      <c r="V19" t="s">
        <v>140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82</v>
      </c>
      <c r="H20" s="1">
        <v>45271</v>
      </c>
      <c r="I20" s="1">
        <v>45272.55901058968</v>
      </c>
      <c r="J20" t="s">
        <v>137</v>
      </c>
      <c r="K20" t="s">
        <v>31</v>
      </c>
      <c r="M20" t="s">
        <v>83</v>
      </c>
      <c r="N20" t="s">
        <v>84</v>
      </c>
      <c r="P20" t="s">
        <v>142</v>
      </c>
      <c r="R20" t="s">
        <v>143</v>
      </c>
      <c r="S20" t="b">
        <v>0</v>
      </c>
      <c r="T20" s="1">
        <v>45658</v>
      </c>
      <c r="U20" s="2">
        <f>HYPERLINK("https://sbirkapp.gov.cz/detail/SPPQSOVJEOXXSJ4Y", "https://sbirkapp.gov.cz/detail/SPPQSOVJEOXXSJ4Y")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43</v>
      </c>
      <c r="H21" s="1">
        <v>45271</v>
      </c>
      <c r="I21" s="1">
        <v>45272.55839764592</v>
      </c>
      <c r="J21" t="s">
        <v>137</v>
      </c>
      <c r="K21" t="s">
        <v>31</v>
      </c>
      <c r="M21" t="s">
        <v>44</v>
      </c>
      <c r="N21" t="s">
        <v>45</v>
      </c>
      <c r="P21" t="s">
        <v>146</v>
      </c>
      <c r="R21" t="s">
        <v>147</v>
      </c>
      <c r="S21" t="b">
        <v>0</v>
      </c>
      <c r="T21" s="1">
        <v>46023</v>
      </c>
      <c r="U21" s="2">
        <f>HYPERLINK("https://sbirkapp.gov.cz/detail/SPPONE33DVHFDTW4", "https://sbirkapp.gov.cz/detail/SPPONE33DVHFDTW4")</f>
        <v>0</v>
      </c>
      <c r="V21" t="s">
        <v>148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28</v>
      </c>
      <c r="G22" t="s">
        <v>150</v>
      </c>
      <c r="H22" s="1">
        <v>45271</v>
      </c>
      <c r="I22" s="1">
        <v>45272.55710719201</v>
      </c>
      <c r="J22" t="s">
        <v>137</v>
      </c>
      <c r="K22" t="s">
        <v>31</v>
      </c>
      <c r="M22" t="s">
        <v>151</v>
      </c>
      <c r="N22" t="s">
        <v>152</v>
      </c>
      <c r="P22" t="s">
        <v>153</v>
      </c>
      <c r="R22" t="s">
        <v>154</v>
      </c>
      <c r="S22" t="b">
        <v>0</v>
      </c>
      <c r="T22" s="1">
        <v>46023</v>
      </c>
      <c r="U22" s="2">
        <f>HYPERLINK("https://sbirkapp.gov.cz/detail/SPPOBCKXKXN4AY5M", "https://sbirkapp.gov.cz/detail/SPPOBCKXKXN4AY5M")</f>
        <v>0</v>
      </c>
      <c r="V22" t="s">
        <v>155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45271</v>
      </c>
      <c r="I23" s="1">
        <v>45272.55593581253</v>
      </c>
      <c r="J23" t="s">
        <v>137</v>
      </c>
      <c r="K23" t="s">
        <v>31</v>
      </c>
      <c r="M23" t="s">
        <v>158</v>
      </c>
      <c r="N23" t="s">
        <v>159</v>
      </c>
      <c r="P23" t="s">
        <v>160</v>
      </c>
      <c r="S23" t="b">
        <v>1</v>
      </c>
      <c r="U23" s="2">
        <f>HYPERLINK("https://sbirkapp.gov.cz/detail/SPPAHTY7GLRYOYFU", "https://sbirkapp.gov.cz/detail/SPPAHTY7GLRYOYFU")</f>
        <v>0</v>
      </c>
      <c r="V23" t="s">
        <v>161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28</v>
      </c>
      <c r="G24" t="s">
        <v>163</v>
      </c>
      <c r="H24" s="1">
        <v>45271</v>
      </c>
      <c r="I24" s="1">
        <v>45272.55476675057</v>
      </c>
      <c r="J24" t="s">
        <v>137</v>
      </c>
      <c r="K24" t="s">
        <v>31</v>
      </c>
      <c r="M24" t="s">
        <v>164</v>
      </c>
      <c r="N24" t="s">
        <v>165</v>
      </c>
      <c r="P24" t="s">
        <v>166</v>
      </c>
      <c r="S24" t="b">
        <v>1</v>
      </c>
      <c r="U24" s="2">
        <f>HYPERLINK("https://sbirkapp.gov.cz/detail/SPPVQOSYH3WMO5UU", "https://sbirkapp.gov.cz/detail/SPPVQOSYH3WMO5UU")</f>
        <v>0</v>
      </c>
      <c r="V24" t="s">
        <v>167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168</v>
      </c>
      <c r="F25" t="s">
        <v>28</v>
      </c>
      <c r="G25" t="s">
        <v>169</v>
      </c>
      <c r="H25" s="1">
        <v>44893</v>
      </c>
      <c r="I25" s="1">
        <v>44900.36640187437</v>
      </c>
      <c r="J25" t="s">
        <v>170</v>
      </c>
      <c r="K25" t="s">
        <v>31</v>
      </c>
      <c r="M25" t="s">
        <v>158</v>
      </c>
      <c r="N25" t="s">
        <v>159</v>
      </c>
      <c r="P25" t="s">
        <v>171</v>
      </c>
      <c r="R25" t="s">
        <v>172</v>
      </c>
      <c r="S25" t="b">
        <v>0</v>
      </c>
      <c r="T25" s="1">
        <v>45292</v>
      </c>
      <c r="U25" s="2">
        <f>HYPERLINK("https://sbirkapp.gov.cz/detail/SPPBB2W5VHCHHR7M", "https://sbirkapp.gov.cz/detail/SPPBB2W5VHCHHR7M")</f>
        <v>0</v>
      </c>
      <c r="V25" t="s">
        <v>173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28</v>
      </c>
      <c r="G26" t="s">
        <v>175</v>
      </c>
      <c r="H26" s="1">
        <v>44893</v>
      </c>
      <c r="I26" s="1">
        <v>44900.36325636075</v>
      </c>
      <c r="J26" t="s">
        <v>170</v>
      </c>
      <c r="K26" t="s">
        <v>31</v>
      </c>
      <c r="M26" t="s">
        <v>164</v>
      </c>
      <c r="N26" t="s">
        <v>165</v>
      </c>
      <c r="P26" t="s">
        <v>176</v>
      </c>
      <c r="R26" t="s">
        <v>177</v>
      </c>
      <c r="S26" t="b">
        <v>0</v>
      </c>
      <c r="T26" s="1">
        <v>45292</v>
      </c>
      <c r="U26" s="2">
        <f>HYPERLINK("https://sbirkapp.gov.cz/detail/SPPTQ6WRVJLPOMAK", "https://sbirkapp.gov.cz/detail/SPPTQ6WRVJLPOMAK")</f>
        <v>0</v>
      </c>
      <c r="V26" t="s">
        <v>178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44893</v>
      </c>
      <c r="I27" s="1">
        <v>44900.35906514337</v>
      </c>
      <c r="J27" t="s">
        <v>170</v>
      </c>
      <c r="K27" t="s">
        <v>31</v>
      </c>
      <c r="M27" t="s">
        <v>83</v>
      </c>
      <c r="N27" t="s">
        <v>84</v>
      </c>
      <c r="P27" t="s">
        <v>181</v>
      </c>
      <c r="R27" t="s">
        <v>182</v>
      </c>
      <c r="S27" t="b">
        <v>0</v>
      </c>
      <c r="T27" s="1">
        <v>45292</v>
      </c>
      <c r="U27" s="2">
        <f>HYPERLINK("https://sbirkapp.gov.cz/detail/SPPPX4CSRM27Y5R2", "https://sbirkapp.gov.cz/detail/SPPPX4CSRM27Y5R2")</f>
        <v>0</v>
      </c>
      <c r="V27" t="s">
        <v>183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184</v>
      </c>
      <c r="F28" t="s">
        <v>28</v>
      </c>
      <c r="G28" t="s">
        <v>185</v>
      </c>
      <c r="H28" s="1">
        <v>44809</v>
      </c>
      <c r="I28" s="1">
        <v>44812.5856575441</v>
      </c>
      <c r="J28" t="s">
        <v>170</v>
      </c>
      <c r="K28" t="s">
        <v>31</v>
      </c>
      <c r="M28" t="s">
        <v>186</v>
      </c>
      <c r="N28" t="s">
        <v>187</v>
      </c>
      <c r="R28" t="s">
        <v>188</v>
      </c>
      <c r="S28" t="b">
        <v>0</v>
      </c>
      <c r="T28" s="1">
        <v>45658</v>
      </c>
      <c r="U28" s="2">
        <f>HYPERLINK("https://sbirkapp.gov.cz/detail/SPPZH2SYDCV3EZR2", "https://sbirkapp.gov.cz/detail/SPPZH2SYDCV3EZR2")</f>
        <v>0</v>
      </c>
      <c r="V28" t="s">
        <v>189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190</v>
      </c>
      <c r="F29" t="s">
        <v>28</v>
      </c>
      <c r="G29" t="s">
        <v>180</v>
      </c>
      <c r="H29" s="1">
        <v>44532</v>
      </c>
      <c r="I29" s="1">
        <v>44637.55688584023</v>
      </c>
      <c r="J29" t="s">
        <v>191</v>
      </c>
      <c r="K29" t="s">
        <v>65</v>
      </c>
      <c r="L29" s="1">
        <v>44532</v>
      </c>
      <c r="M29" t="s">
        <v>83</v>
      </c>
      <c r="N29" t="s">
        <v>84</v>
      </c>
      <c r="R29" t="s">
        <v>142</v>
      </c>
      <c r="S29" t="b">
        <v>0</v>
      </c>
      <c r="T29" s="1">
        <v>44927</v>
      </c>
      <c r="U29" s="2">
        <f>HYPERLINK("https://sbirkapp.gov.cz/detail/SPPCQSGTL2JXCBWE", "https://sbirkapp.gov.cz/detail/SPPCQSGTL2JXCBWE")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44532</v>
      </c>
      <c r="I30" s="1">
        <v>44637.55477473197</v>
      </c>
      <c r="J30" t="s">
        <v>191</v>
      </c>
      <c r="K30" t="s">
        <v>65</v>
      </c>
      <c r="L30" s="1">
        <v>44532</v>
      </c>
      <c r="M30" t="s">
        <v>32</v>
      </c>
      <c r="N30" t="s">
        <v>33</v>
      </c>
      <c r="R30" t="s">
        <v>195</v>
      </c>
      <c r="S30" t="b">
        <v>0</v>
      </c>
      <c r="T30" s="1">
        <v>45292</v>
      </c>
      <c r="U30" s="2">
        <f>HYPERLINK("https://sbirkapp.gov.cz/detail/SPPVGN62SMIFI47Q", "https://sbirkapp.gov.cz/detail/SPPVGN62SMIFI47Q")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28</v>
      </c>
      <c r="G31" t="s">
        <v>169</v>
      </c>
      <c r="H31" s="1">
        <v>44532</v>
      </c>
      <c r="I31" s="1">
        <v>44637.54846762952</v>
      </c>
      <c r="J31" t="s">
        <v>198</v>
      </c>
      <c r="K31" t="s">
        <v>65</v>
      </c>
      <c r="L31" s="1">
        <v>44532</v>
      </c>
      <c r="M31" t="s">
        <v>158</v>
      </c>
      <c r="N31" t="s">
        <v>159</v>
      </c>
      <c r="R31" t="s">
        <v>199</v>
      </c>
      <c r="S31" t="b">
        <v>0</v>
      </c>
      <c r="T31" s="1">
        <v>44927</v>
      </c>
      <c r="U31" s="2">
        <f>HYPERLINK("https://sbirkapp.gov.cz/detail/SPPTNCFY5USI6YIA", "https://sbirkapp.gov.cz/detail/SPPTNCFY5USI6YIA")</f>
        <v>0</v>
      </c>
      <c r="V31" t="s">
        <v>200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201</v>
      </c>
      <c r="F32" t="s">
        <v>28</v>
      </c>
      <c r="G32" t="s">
        <v>123</v>
      </c>
      <c r="H32" s="1">
        <v>44188</v>
      </c>
      <c r="I32" s="1">
        <v>44637.54427590827</v>
      </c>
      <c r="J32" t="s">
        <v>202</v>
      </c>
      <c r="K32" t="s">
        <v>65</v>
      </c>
      <c r="L32" s="1">
        <v>44188</v>
      </c>
      <c r="M32" t="s">
        <v>125</v>
      </c>
      <c r="N32" t="s">
        <v>126</v>
      </c>
      <c r="R32" t="s">
        <v>203</v>
      </c>
      <c r="S32" t="b">
        <v>0</v>
      </c>
      <c r="T32" s="1">
        <v>45472</v>
      </c>
      <c r="U32" s="2">
        <f>HYPERLINK("https://sbirkapp.gov.cz/detail/SPPRIFPTCDZTYVMQ", "https://sbirkapp.gov.cz/detail/SPPRIFPTCDZTYVMQ")</f>
        <v>0</v>
      </c>
      <c r="V32" t="s">
        <v>204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205</v>
      </c>
      <c r="F33" t="s">
        <v>28</v>
      </c>
      <c r="G33" t="s">
        <v>206</v>
      </c>
      <c r="H33" s="1">
        <v>44180</v>
      </c>
      <c r="I33" s="1">
        <v>44637.54007281455</v>
      </c>
      <c r="J33" t="s">
        <v>202</v>
      </c>
      <c r="K33" t="s">
        <v>65</v>
      </c>
      <c r="L33" s="1">
        <v>44180</v>
      </c>
      <c r="M33" t="s">
        <v>132</v>
      </c>
      <c r="N33" t="s">
        <v>133</v>
      </c>
      <c r="Q33" t="s">
        <v>207</v>
      </c>
      <c r="R33" t="s">
        <v>207</v>
      </c>
      <c r="S33" t="b">
        <v>0</v>
      </c>
      <c r="T33" s="1">
        <v>45384</v>
      </c>
      <c r="U33" s="2">
        <f>HYPERLINK("https://sbirkapp.gov.cz/detail/SPPBPSISSVVJCT24", "https://sbirkapp.gov.cz/detail/SPPBPSISSVVJCT24")</f>
        <v>0</v>
      </c>
      <c r="V33" t="s">
        <v>208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209</v>
      </c>
      <c r="F34" t="s">
        <v>28</v>
      </c>
      <c r="G34" t="s">
        <v>210</v>
      </c>
      <c r="H34" s="1">
        <v>43816</v>
      </c>
      <c r="I34" s="1">
        <v>44637.53325329818</v>
      </c>
      <c r="J34" t="s">
        <v>211</v>
      </c>
      <c r="K34" t="s">
        <v>65</v>
      </c>
      <c r="L34" s="1">
        <v>43816</v>
      </c>
      <c r="M34" t="s">
        <v>151</v>
      </c>
      <c r="N34" t="s">
        <v>152</v>
      </c>
      <c r="R34" t="s">
        <v>212</v>
      </c>
      <c r="S34" t="b">
        <v>0</v>
      </c>
      <c r="T34" s="1">
        <v>45292</v>
      </c>
      <c r="U34" s="2">
        <f>HYPERLINK("https://sbirkapp.gov.cz/detail/SPP5APOAXOFM4LF2", "https://sbirkapp.gov.cz/detail/SPP5APOAXOFM4LF2")</f>
        <v>0</v>
      </c>
      <c r="V34" t="s">
        <v>213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214</v>
      </c>
      <c r="F35" t="s">
        <v>28</v>
      </c>
      <c r="G35" t="s">
        <v>215</v>
      </c>
      <c r="H35" s="1">
        <v>43816</v>
      </c>
      <c r="I35" s="1">
        <v>44637.53167588379</v>
      </c>
      <c r="J35" t="s">
        <v>211</v>
      </c>
      <c r="K35" t="s">
        <v>65</v>
      </c>
      <c r="L35" s="1">
        <v>43816</v>
      </c>
      <c r="M35" t="s">
        <v>44</v>
      </c>
      <c r="N35" t="s">
        <v>45</v>
      </c>
      <c r="R35" t="s">
        <v>216</v>
      </c>
      <c r="S35" t="b">
        <v>0</v>
      </c>
      <c r="T35" s="1">
        <v>45292</v>
      </c>
      <c r="U35" s="2">
        <f>HYPERLINK("https://sbirkapp.gov.cz/detail/SPPMD4BO5GZBBSWW", "https://sbirkapp.gov.cz/detail/SPPMD4BO5GZBBSWW")</f>
        <v>0</v>
      </c>
      <c r="V35" t="s">
        <v>217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218</v>
      </c>
      <c r="F36" t="s">
        <v>28</v>
      </c>
      <c r="G36" t="s">
        <v>175</v>
      </c>
      <c r="H36" s="1">
        <v>43816</v>
      </c>
      <c r="I36" s="1">
        <v>44637.52956803712</v>
      </c>
      <c r="J36" t="s">
        <v>211</v>
      </c>
      <c r="K36" t="s">
        <v>65</v>
      </c>
      <c r="L36" s="1">
        <v>43816</v>
      </c>
      <c r="M36" t="s">
        <v>164</v>
      </c>
      <c r="N36" t="s">
        <v>165</v>
      </c>
      <c r="R36" t="s">
        <v>166</v>
      </c>
      <c r="S36" t="b">
        <v>0</v>
      </c>
      <c r="T36" s="1">
        <v>44927</v>
      </c>
      <c r="U36" s="2">
        <f>HYPERLINK("https://sbirkapp.gov.cz/detail/SPP5IXGHOZGOFMYS", "https://sbirkapp.gov.cz/detail/SPP5IXGHOZGOFMYS")</f>
        <v>0</v>
      </c>
      <c r="V36" t="s">
        <v>219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220</v>
      </c>
      <c r="F37" t="s">
        <v>28</v>
      </c>
      <c r="G37" t="s">
        <v>221</v>
      </c>
      <c r="H37" s="1">
        <v>42719</v>
      </c>
      <c r="I37" s="1">
        <v>44637.5216842812</v>
      </c>
      <c r="J37" t="s">
        <v>222</v>
      </c>
      <c r="K37" t="s">
        <v>65</v>
      </c>
      <c r="L37" s="1">
        <v>42719</v>
      </c>
      <c r="M37" t="s">
        <v>223</v>
      </c>
      <c r="N37" t="s">
        <v>224</v>
      </c>
      <c r="R37" t="s">
        <v>225</v>
      </c>
      <c r="S37" t="b">
        <v>0</v>
      </c>
      <c r="T37" s="1">
        <v>45658</v>
      </c>
      <c r="U37" s="2">
        <f>HYPERLINK("https://sbirkapp.gov.cz/detail/SPPOKAXK74GHAD6S", "https://sbirkapp.gov.cz/detail/SPPOKAXK74GHAD6S")</f>
        <v>0</v>
      </c>
      <c r="V37" t="s">
        <v>226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227</v>
      </c>
      <c r="F38" t="s">
        <v>28</v>
      </c>
      <c r="G38" t="s">
        <v>228</v>
      </c>
      <c r="H38" s="1">
        <v>39356</v>
      </c>
      <c r="I38" s="1">
        <v>44637.51904395584</v>
      </c>
      <c r="J38" t="s">
        <v>229</v>
      </c>
      <c r="K38" t="s">
        <v>65</v>
      </c>
      <c r="L38" s="1">
        <v>39356</v>
      </c>
      <c r="M38" t="s">
        <v>106</v>
      </c>
      <c r="N38" t="s">
        <v>107</v>
      </c>
      <c r="R38" t="s">
        <v>230</v>
      </c>
      <c r="S38" t="b">
        <v>0</v>
      </c>
      <c r="T38" s="1">
        <v>45658</v>
      </c>
      <c r="U38" s="2">
        <f>HYPERLINK("https://sbirkapp.gov.cz/detail/SPPNURAZQFGIV55I", "https://sbirkapp.gov.cz/detail/SPPNURAZQFGIV55I")</f>
        <v>0</v>
      </c>
      <c r="V38" t="s">
        <v>231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232</v>
      </c>
      <c r="F39" t="s">
        <v>28</v>
      </c>
      <c r="G39" t="s">
        <v>233</v>
      </c>
      <c r="H39" s="1">
        <v>38985</v>
      </c>
      <c r="I39" s="1">
        <v>44637.49706877693</v>
      </c>
      <c r="J39" t="s">
        <v>234</v>
      </c>
      <c r="K39" t="s">
        <v>65</v>
      </c>
      <c r="L39" s="1">
        <v>38985</v>
      </c>
      <c r="M39" t="s">
        <v>235</v>
      </c>
      <c r="N39" t="s">
        <v>236</v>
      </c>
      <c r="R39" t="s">
        <v>237</v>
      </c>
      <c r="S39" t="b">
        <v>0</v>
      </c>
      <c r="T39" s="1">
        <v>45658</v>
      </c>
      <c r="U39" s="2">
        <f>HYPERLINK("https://sbirkapp.gov.cz/detail/SPPA26HUGPSBWGUA", "https://sbirkapp.gov.cz/detail/SPPA26HUGPSBWGUA")</f>
        <v>0</v>
      </c>
      <c r="V39" t="s">
        <v>238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239</v>
      </c>
      <c r="F40" t="s">
        <v>28</v>
      </c>
      <c r="G40" t="s">
        <v>240</v>
      </c>
      <c r="H40" s="1">
        <v>38985</v>
      </c>
      <c r="I40" s="1">
        <v>44637.49444397</v>
      </c>
      <c r="J40" t="s">
        <v>234</v>
      </c>
      <c r="K40" t="s">
        <v>65</v>
      </c>
      <c r="L40" s="1">
        <v>38985</v>
      </c>
      <c r="M40" t="s">
        <v>113</v>
      </c>
      <c r="N40" t="s">
        <v>114</v>
      </c>
      <c r="R40" t="s">
        <v>102</v>
      </c>
      <c r="S40" t="b">
        <v>0</v>
      </c>
      <c r="T40" s="1">
        <v>42930</v>
      </c>
      <c r="U40" s="2">
        <f>HYPERLINK("https://sbirkapp.gov.cz/detail/SPPUKQJFBYWHY7QK", "https://sbirkapp.gov.cz/detail/SPPUKQJFBYWHY7QK")</f>
        <v>0</v>
      </c>
      <c r="V40" t="s">
        <v>241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242</v>
      </c>
      <c r="F41" t="s">
        <v>28</v>
      </c>
      <c r="G41" t="s">
        <v>243</v>
      </c>
      <c r="H41" s="1">
        <v>38985</v>
      </c>
      <c r="I41" s="1">
        <v>44637.49106597626</v>
      </c>
      <c r="J41" t="s">
        <v>234</v>
      </c>
      <c r="K41" t="s">
        <v>65</v>
      </c>
      <c r="L41" s="1">
        <v>38985</v>
      </c>
      <c r="M41" t="s">
        <v>94</v>
      </c>
      <c r="N41" t="s">
        <v>95</v>
      </c>
      <c r="R41" t="s">
        <v>244</v>
      </c>
      <c r="S41" t="b">
        <v>0</v>
      </c>
      <c r="T41" s="1">
        <v>45658</v>
      </c>
      <c r="U41" s="2">
        <f>HYPERLINK("https://sbirkapp.gov.cz/detail/SPPRKAEKRBMUBZD4", "https://sbirkapp.gov.cz/detail/SPPRKAEKRBMUBZD4")</f>
        <v>0</v>
      </c>
      <c r="V41" t="s">
        <v>245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246</v>
      </c>
      <c r="F42" t="s">
        <v>247</v>
      </c>
      <c r="G42" t="s">
        <v>248</v>
      </c>
      <c r="H42" t="s">
        <v>248</v>
      </c>
      <c r="I42" t="s">
        <v>248</v>
      </c>
      <c r="J42" t="s">
        <v>248</v>
      </c>
      <c r="K42" t="s">
        <v>248</v>
      </c>
      <c r="L42" t="s">
        <v>248</v>
      </c>
      <c r="M42" t="s">
        <v>248</v>
      </c>
      <c r="N42" t="s">
        <v>248</v>
      </c>
      <c r="O42" t="s">
        <v>248</v>
      </c>
      <c r="P42" t="s">
        <v>248</v>
      </c>
      <c r="Q42" t="s">
        <v>248</v>
      </c>
      <c r="R42" t="s">
        <v>248</v>
      </c>
      <c r="S42" t="s">
        <v>248</v>
      </c>
      <c r="T42" t="s">
        <v>248</v>
      </c>
      <c r="U42" t="s">
        <v>248</v>
      </c>
      <c r="V42" t="s">
        <v>249</v>
      </c>
      <c r="W4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2026-04-28T12:34:27Z</dcterms:created>
  <dcterms:modified xsi:type="dcterms:W3CDTF">2026-04-28T12:34:27Z</dcterms:modified>
</cp:coreProperties>
</file>