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<sst xmlns="http://schemas.openxmlformats.org/spreadsheetml/2006/main" count="330" uniqueCount="168">
  <si>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</si>
  <si>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</si>
  <si>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</si>
  <si>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</si>
  <si>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</si>
  <si>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</si>
  <si>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</si>
  <si>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</si>
  <si>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</si>
  <si>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</si>
  <si>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</si>
  <si>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</si>
  <si>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</si>
  <si>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</si>
  <si>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</si>
  <si>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</si>
  <si>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</si>
  <si>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</si>
  <si>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</si>
  <si>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</si>
  <si>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</si>
  <si>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</si>
  <si>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</si>
  <si>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MĚSTO ČESKÁ SKALICE</t>
  </si>
  <si>
    <t>00272591</t>
  </si>
  <si>
    <t>f8yb27v</t>
  </si>
  <si>
    <t>Královéhradecký kraj</t>
  </si>
  <si>
    <t>2/2026</t>
  </si>
  <si>
    <t>Obecně závazná vyhláška</t>
  </si>
  <si>
    <t>o nočním klidu</t>
  </si>
  <si>
    <t>2026-05-01</t>
  </si>
  <si>
    <t>Běžný</t>
  </si>
  <si>
    <t>noční klid</t>
  </si>
  <si>
    <t>zákon č. 251/2016 Sb., o některých přestupcích - § 5 odst. 7</t>
  </si>
  <si>
    <t>5/2021: o nočním klidu</t>
  </si>
  <si>
    <t>1677288777</t>
  </si>
  <si>
    <t>1/2026</t>
  </si>
  <si>
    <t>Nařízení</t>
  </si>
  <si>
    <t>o placeném stání na místních komunikacích</t>
  </si>
  <si>
    <t>2026-02-01</t>
  </si>
  <si>
    <t xml:space="preserve">pozemní komunikace - zpoplatnění stání a odstavení </t>
  </si>
  <si>
    <t xml:space="preserve">zákon č. 13/1997 Sb., o pozemních komunikacích - § 23 odst. 1 </t>
  </si>
  <si>
    <t>1/2020: o placeném stání na místních komunikacích ve městě Česká Skalice</t>
  </si>
  <si>
    <t>1634086556</t>
  </si>
  <si>
    <t>4/2025</t>
  </si>
  <si>
    <t>o místním poplatku za odkládání komunálního odpadu z nemovité věci</t>
  </si>
  <si>
    <t>2026-01-01</t>
  </si>
  <si>
    <t>místní poplatek za odkládání komunálního odpadu z nemovité věci</t>
  </si>
  <si>
    <t>zákon č. 565/1990 Sb., o místních poplatcích - § 14 - za odkládání komunálního odpadu z nemovité věci</t>
  </si>
  <si>
    <t>3/2024: o místním poplatku za odkládání komunálního odpadu z nemovité věci</t>
  </si>
  <si>
    <t>1621688494</t>
  </si>
  <si>
    <t>3/2025</t>
  </si>
  <si>
    <t>o stanovení obecního systému odpadového hospodářství</t>
  </si>
  <si>
    <t>systém odpadového hospodářství</t>
  </si>
  <si>
    <t>zákon č. 541/2020 Sb., o odpadech - § 59 odst. 4</t>
  </si>
  <si>
    <t>3/2021: o stanovení obecního systému odpadového hospodářství</t>
  </si>
  <si>
    <t>1621683257</t>
  </si>
  <si>
    <t>2/2025</t>
  </si>
  <si>
    <t>kterou se stanovují pravidla pro pohyb psů na veřejném prostranství</t>
  </si>
  <si>
    <t>2025-07-16</t>
  </si>
  <si>
    <t>pohyb psů; veřejný pořádek - jiné</t>
  </si>
  <si>
    <t>zákon č. 246/1992 Sb., na ochranu zvířat proti týrání - § 24 odst. 2; zákon č. 128/2000 Sb., o obcích - § 10 písm. c) - jiné</t>
  </si>
  <si>
    <t>7/2011: o zabezpečení veřejného pořádku při chovu a pohybu psů a jiných zvířat; 8/2011: kterou se mění obecně závazná vyhláška 7/2011 o zabezpečení veřejného pořádku při chovu a pohybu psů a jiných zvířat</t>
  </si>
  <si>
    <t>1546336172</t>
  </si>
  <si>
    <t>1/2025</t>
  </si>
  <si>
    <t>o zřízení městské policie</t>
  </si>
  <si>
    <t>obecní policie</t>
  </si>
  <si>
    <t xml:space="preserve">zákon č. 553/1991 Sb., o obecní policii - § 1 odst. 1 </t>
  </si>
  <si>
    <t>8/2006: kterou se mění obecně závazná vyhláška č. 6/92 o městské policii</t>
  </si>
  <si>
    <t>1546321657</t>
  </si>
  <si>
    <t>7/2011</t>
  </si>
  <si>
    <t>o zabezpečení veřejného pořádku při chovu a pohybu psů a jiných zvířat</t>
  </si>
  <si>
    <t>2011-05-23</t>
  </si>
  <si>
    <t>Dle přechodného ustanovení</t>
  </si>
  <si>
    <t>veřejný pořádek - chov a pohyb zvířat; pohyb psů; veřejný pořádek - jiné</t>
  </si>
  <si>
    <t>zákon č. 128/2000 Sb., o obcích - § 10 písm. a)  - chov a pohyb zvířat; zákon č. 246/1992 Sb., na ochranu zvířat proti týrání - § 24 odst. 2; zákon č. 128/2000 Sb., o obcích - § 10 písm. c) - jiné</t>
  </si>
  <si>
    <t>8/2011: kterou se mění obecně závazná vyhláška 7/2011 o zabezpečení veřejného pořádku při chovu a pohybu psů a jiných zvířat</t>
  </si>
  <si>
    <t>2/2025: kterou se stanovují pravidla pro pohyb psů na veřejném prostranství; 2/2025: kterou se stanovují pravidla pro pohyb psů na veřejném prostranství</t>
  </si>
  <si>
    <t>1458644932</t>
  </si>
  <si>
    <t>8/2011</t>
  </si>
  <si>
    <t>kterou se mění obecně závazná vyhláška 7/2011 o zabezpečení veřejného pořádku při chovu a pohybu psů a jiných zvířat</t>
  </si>
  <si>
    <t>2011-10-01</t>
  </si>
  <si>
    <t>pohyb psů</t>
  </si>
  <si>
    <t>zákon č. 246/1992 Sb., na ochranu zvířat proti týrání - § 24 odst. 2</t>
  </si>
  <si>
    <t>7/2011: o zabezpečení veřejného pořádku při chovu a pohybu psů a jiných zvířat</t>
  </si>
  <si>
    <t>2/2025: kterou se stanovují pravidla pro pohyb psů na veřejném prostranství</t>
  </si>
  <si>
    <t>1458644895</t>
  </si>
  <si>
    <t>8/2006</t>
  </si>
  <si>
    <t>kterou se mění obecně závazná vyhláška č. 6/92 o městské policii</t>
  </si>
  <si>
    <t>2006-02-16</t>
  </si>
  <si>
    <t>1/2025: o zřízení městské policie</t>
  </si>
  <si>
    <t>1458625307</t>
  </si>
  <si>
    <t>2/2019</t>
  </si>
  <si>
    <t>kterou se stanoví část společného školského obvodu základní školy</t>
  </si>
  <si>
    <t>2019-10-04</t>
  </si>
  <si>
    <t>školské obvody - základní školy</t>
  </si>
  <si>
    <t>zákon č. 561/2004 Sb., školský zákon - § 178 odst. 2 písm. c)</t>
  </si>
  <si>
    <t>1458260478</t>
  </si>
  <si>
    <t>1/2016</t>
  </si>
  <si>
    <t>o ochraně veřejného pořádku při provozování hostinských činností</t>
  </si>
  <si>
    <t>2017-04-01</t>
  </si>
  <si>
    <t>veřejný pořádek - provozní doba hostinských zařízení</t>
  </si>
  <si>
    <t>zákon č. 128/2000 Sb., o obcích - § 10 písm. a) - provozní doba hostinských zařízení</t>
  </si>
  <si>
    <t>1458260519</t>
  </si>
  <si>
    <t>5/2021</t>
  </si>
  <si>
    <t>2022-01-01</t>
  </si>
  <si>
    <t>2/2026: o nočním klidu</t>
  </si>
  <si>
    <t>1458236287</t>
  </si>
  <si>
    <t>3/2021</t>
  </si>
  <si>
    <t>3/2025: o stanovení obecního systému odpadového hospodářství</t>
  </si>
  <si>
    <t>1458236190</t>
  </si>
  <si>
    <t>1/2019</t>
  </si>
  <si>
    <t>kterým se stanovuje rozsah, způsob, a časové lhůty pro odstraňování závad ve schůdnosti chodníků, místních komunikací a průjezdních úseků silnic na území města Česká Skalice</t>
  </si>
  <si>
    <t>2019-12-25</t>
  </si>
  <si>
    <t>pozemní komunikace - odstranění závad ve schůdnosti; pozemní komunikace - vyznačení neudržovaných úseků</t>
  </si>
  <si>
    <t xml:space="preserve">zákon č. 13/1997 Sb., o pozemních komunikacích - § 27 odst. 7 ; zákon č. 13/1997 Sb., o pozemních komunikacích - § 27 odst. 5 </t>
  </si>
  <si>
    <t>1456602853</t>
  </si>
  <si>
    <t>1/2020</t>
  </si>
  <si>
    <t>o placeném stání na místních komunikacích ve městě Česká Skalice</t>
  </si>
  <si>
    <t>2020-09-01</t>
  </si>
  <si>
    <t>1/2026: o placeném stání na místních komunikacích</t>
  </si>
  <si>
    <t>1456590409</t>
  </si>
  <si>
    <t>3/2024</t>
  </si>
  <si>
    <t>2025-01-01</t>
  </si>
  <si>
    <t>2/2023: o místním poplatku za odkládání komunálního odpadu z nemovité věci</t>
  </si>
  <si>
    <t>4/2025: o místním poplatku za odkládání komunálního odpadu z nemovité věci</t>
  </si>
  <si>
    <t>1453411531</t>
  </si>
  <si>
    <t>2/2024</t>
  </si>
  <si>
    <t>o zákazu některých forem prodeje v energetice na území města</t>
  </si>
  <si>
    <t>regulace prodeje zboží nebo poskytování služeb v energetických odvětvích</t>
  </si>
  <si>
    <t>zákon č. 458/2000 Sb., energetický zákon - § 11p</t>
  </si>
  <si>
    <t>1453277482</t>
  </si>
  <si>
    <t>1/2024</t>
  </si>
  <si>
    <t>kterou se vydává požární řád města</t>
  </si>
  <si>
    <t>2024-07-10</t>
  </si>
  <si>
    <t>požární ochrana - požární řád</t>
  </si>
  <si>
    <t>zákon č. 133/1985 Sb., o požární ochraně - § 29 odst. 1 písm. o) bod 1</t>
  </si>
  <si>
    <t>1377126493</t>
  </si>
  <si>
    <t>4/2023</t>
  </si>
  <si>
    <t>o místním poplatku z pobytu</t>
  </si>
  <si>
    <t>2024-01-01</t>
  </si>
  <si>
    <t>místní poplatek z pobytu</t>
  </si>
  <si>
    <t>zákon č. 565/1990 Sb., o místních poplatcích - § 14 - z pobytu</t>
  </si>
  <si>
    <t>1285975773</t>
  </si>
  <si>
    <t>3/2023</t>
  </si>
  <si>
    <t>o místním poplatku ze psů</t>
  </si>
  <si>
    <t>místní poplatek ze psů</t>
  </si>
  <si>
    <t>zákon č. 565/1990 Sb., o místních poplatcích - § 14 - ze psů</t>
  </si>
  <si>
    <t>1285975770</t>
  </si>
  <si>
    <t>2/2023</t>
  </si>
  <si>
    <t>2/2022: Obecně závazná vyhláška o místním poplatku za odkládání komunálního odpadu z nemovité věci</t>
  </si>
  <si>
    <t>1285969863</t>
  </si>
  <si>
    <t>1/2023</t>
  </si>
  <si>
    <t>Obecně závazná vyhláška o místním poplatku za užívání veřejného prostranství</t>
  </si>
  <si>
    <t>2023-02-22</t>
  </si>
  <si>
    <t>místní poplatek za užívání veřejného prostranství</t>
  </si>
  <si>
    <t>zákon č. 565/1990 Sb., o místních poplatcích - § 14 - za užívání veřejného prostranství</t>
  </si>
  <si>
    <t>1139978708</t>
  </si>
  <si>
    <t>2/2022</t>
  </si>
  <si>
    <t>Obecně závazná vyhláška o místním poplatku za odkládání komunálního odpadu z nemovité věci</t>
  </si>
  <si>
    <t>2023-01-01</t>
  </si>
  <si>
    <t>1116088094</t>
  </si>
  <si>
    <t>1/2022</t>
  </si>
  <si>
    <t>TRŽNÍ ŘÁD</t>
  </si>
  <si>
    <t>2022-04-01</t>
  </si>
  <si>
    <t>regulace prodeje zboží a nabízení služeb - tržní řád</t>
  </si>
  <si>
    <t xml:space="preserve">zákon č. 455/1991 Sb., živnostenský zákon - § 18 odst. 1 </t>
  </si>
  <si>
    <t>1015293561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</si>
</sst>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25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21.7109375" customWidth="1"/>
    <col min="2" max="2" width="10.7109375" customWidth="1"/>
    <col min="3" max="3" width="9.7109375" customWidth="1"/>
    <col min="4" max="4" width="22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70.7109375" customWidth="1"/>
    <col min="14" max="14" width="70.7109375" customWidth="1"/>
    <col min="15" max="15" width="70.7109375" customWidth="1"/>
    <col min="16" max="16" width="70.7109375" customWidth="1"/>
    <col min="17" max="17" width="70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46111</v>
      </c>
      <c r="I2" s="1">
        <v>46121.54531674266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HYPERLINK("https://sbirkapp.gov.cz/detail/SPP6RJZTOG4HDQBC", "https://sbirkapp.gov.cz/detail/SPP6RJZTOG4HDQBC")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37</v>
      </c>
      <c r="G3" t="s">
        <v>38</v>
      </c>
      <c r="H3" s="1">
        <v>46036</v>
      </c>
      <c r="I3" s="1">
        <v>46036.9381720203</v>
      </c>
      <c r="J3" t="s">
        <v>39</v>
      </c>
      <c r="K3" t="s">
        <v>31</v>
      </c>
      <c r="M3" t="s">
        <v>40</v>
      </c>
      <c r="N3" t="s">
        <v>41</v>
      </c>
      <c r="P3" t="s">
        <v>42</v>
      </c>
      <c r="S3" t="b">
        <v>1</v>
      </c>
      <c r="U3" s="2">
        <f>HYPERLINK("https://sbirkapp.gov.cz/detail/SPPUHFF2ODDYBGNW", "https://sbirkapp.gov.cz/detail/SPPUHFF2ODDYBGNW")</f>
        <v>0</v>
      </c>
      <c r="V3" t="s">
        <v>43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44</v>
      </c>
      <c r="F4" t="s">
        <v>28</v>
      </c>
      <c r="G4" t="s">
        <v>45</v>
      </c>
      <c r="H4" s="1">
        <v>46006</v>
      </c>
      <c r="I4" s="1">
        <v>46006.90760747185</v>
      </c>
      <c r="J4" t="s">
        <v>46</v>
      </c>
      <c r="K4" t="s">
        <v>31</v>
      </c>
      <c r="M4" t="s">
        <v>47</v>
      </c>
      <c r="N4" t="s">
        <v>48</v>
      </c>
      <c r="P4" t="s">
        <v>49</v>
      </c>
      <c r="S4" t="b">
        <v>1</v>
      </c>
      <c r="U4" s="2">
        <f>HYPERLINK("https://sbirkapp.gov.cz/detail/SPPC4BJV2WA2KDG6", "https://sbirkapp.gov.cz/detail/SPPC4BJV2WA2KDG6")</f>
        <v>0</v>
      </c>
      <c r="V4" t="s">
        <v>50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51</v>
      </c>
      <c r="F5" t="s">
        <v>28</v>
      </c>
      <c r="G5" t="s">
        <v>52</v>
      </c>
      <c r="H5" s="1">
        <v>46006</v>
      </c>
      <c r="I5" s="1">
        <v>46006.89234677086</v>
      </c>
      <c r="J5" t="s">
        <v>46</v>
      </c>
      <c r="K5" t="s">
        <v>31</v>
      </c>
      <c r="M5" t="s">
        <v>53</v>
      </c>
      <c r="N5" t="s">
        <v>54</v>
      </c>
      <c r="P5" t="s">
        <v>55</v>
      </c>
      <c r="S5" t="b">
        <v>1</v>
      </c>
      <c r="U5" s="2">
        <f>HYPERLINK("https://sbirkapp.gov.cz/detail/SPPZJS4WLU6BQGDA", "https://sbirkapp.gov.cz/detail/SPPZJS4WLU6BQGDA")</f>
        <v>0</v>
      </c>
      <c r="V5" t="s">
        <v>56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57</v>
      </c>
      <c r="F6" t="s">
        <v>28</v>
      </c>
      <c r="G6" t="s">
        <v>58</v>
      </c>
      <c r="H6" s="1">
        <v>45831</v>
      </c>
      <c r="I6" s="1">
        <v>45839.46146851445</v>
      </c>
      <c r="J6" t="s">
        <v>59</v>
      </c>
      <c r="K6" t="s">
        <v>31</v>
      </c>
      <c r="M6" t="s">
        <v>60</v>
      </c>
      <c r="N6" t="s">
        <v>61</v>
      </c>
      <c r="P6" t="s">
        <v>62</v>
      </c>
      <c r="S6" t="b">
        <v>1</v>
      </c>
      <c r="U6" s="2">
        <f>HYPERLINK("https://sbirkapp.gov.cz/detail/SPPCDBHDCSV7JPYQ", "https://sbirkapp.gov.cz/detail/SPPCDBHDCSV7JPYQ")</f>
        <v>0</v>
      </c>
      <c r="V6" t="s">
        <v>63</v>
      </c>
      <c r="W6">
        <v>2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64</v>
      </c>
      <c r="F7" t="s">
        <v>28</v>
      </c>
      <c r="G7" t="s">
        <v>65</v>
      </c>
      <c r="H7" s="1">
        <v>45831</v>
      </c>
      <c r="I7" s="1">
        <v>45839.44845682575</v>
      </c>
      <c r="J7" t="s">
        <v>59</v>
      </c>
      <c r="K7" t="s">
        <v>31</v>
      </c>
      <c r="M7" t="s">
        <v>66</v>
      </c>
      <c r="N7" t="s">
        <v>67</v>
      </c>
      <c r="P7" t="s">
        <v>68</v>
      </c>
      <c r="S7" t="b">
        <v>1</v>
      </c>
      <c r="U7" s="2">
        <f>HYPERLINK("https://sbirkapp.gov.cz/detail/SPPTMFH672OUGP74", "https://sbirkapp.gov.cz/detail/SPPTMFH672OUGP74")</f>
        <v>0</v>
      </c>
      <c r="V7" t="s">
        <v>69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70</v>
      </c>
      <c r="F8" t="s">
        <v>28</v>
      </c>
      <c r="G8" t="s">
        <v>71</v>
      </c>
      <c r="H8" s="1">
        <v>40665</v>
      </c>
      <c r="I8" s="1">
        <v>45657.45709666659</v>
      </c>
      <c r="J8" t="s">
        <v>72</v>
      </c>
      <c r="K8" t="s">
        <v>73</v>
      </c>
      <c r="L8" s="1">
        <v>40668</v>
      </c>
      <c r="M8" t="s">
        <v>74</v>
      </c>
      <c r="N8" t="s">
        <v>75</v>
      </c>
      <c r="Q8" t="s">
        <v>76</v>
      </c>
      <c r="R8" t="s">
        <v>77</v>
      </c>
      <c r="S8" t="b">
        <v>0</v>
      </c>
      <c r="T8" s="1">
        <v>45854</v>
      </c>
      <c r="U8" s="2">
        <f>HYPERLINK("https://sbirkapp.gov.cz/detail/SPPB2NJIFFBF6MQU", "https://sbirkapp.gov.cz/detail/SPPB2NJIFFBF6MQU")</f>
        <v>0</v>
      </c>
      <c r="V8" t="s">
        <v>78</v>
      </c>
      <c r="W8">
        <v>2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79</v>
      </c>
      <c r="F9" t="s">
        <v>28</v>
      </c>
      <c r="G9" t="s">
        <v>80</v>
      </c>
      <c r="H9" s="1">
        <v>40798</v>
      </c>
      <c r="I9" s="1">
        <v>45657.4569617325</v>
      </c>
      <c r="J9" t="s">
        <v>81</v>
      </c>
      <c r="K9" t="s">
        <v>73</v>
      </c>
      <c r="L9" s="1">
        <v>40799</v>
      </c>
      <c r="M9" t="s">
        <v>82</v>
      </c>
      <c r="N9" t="s">
        <v>83</v>
      </c>
      <c r="O9" t="s">
        <v>84</v>
      </c>
      <c r="R9" t="s">
        <v>85</v>
      </c>
      <c r="S9" t="b">
        <v>0</v>
      </c>
      <c r="T9" s="1">
        <v>45854</v>
      </c>
      <c r="U9" s="2">
        <f>HYPERLINK("https://sbirkapp.gov.cz/detail/SPP36EWOP4NNWCV4", "https://sbirkapp.gov.cz/detail/SPP36EWOP4NNWCV4")</f>
        <v>0</v>
      </c>
      <c r="V9" t="s">
        <v>86</v>
      </c>
      <c r="W9">
        <v>2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87</v>
      </c>
      <c r="F10" t="s">
        <v>28</v>
      </c>
      <c r="G10" t="s">
        <v>88</v>
      </c>
      <c r="H10" s="1">
        <v>38747</v>
      </c>
      <c r="I10" s="1">
        <v>45657.41886720445</v>
      </c>
      <c r="J10" t="s">
        <v>89</v>
      </c>
      <c r="K10" t="s">
        <v>73</v>
      </c>
      <c r="L10" s="1">
        <v>38749</v>
      </c>
      <c r="M10" t="s">
        <v>66</v>
      </c>
      <c r="N10" t="s">
        <v>67</v>
      </c>
      <c r="R10" t="s">
        <v>90</v>
      </c>
      <c r="S10" t="b">
        <v>0</v>
      </c>
      <c r="T10" s="1">
        <v>45854</v>
      </c>
      <c r="U10" s="2">
        <f>HYPERLINK("https://sbirkapp.gov.cz/detail/SPPBVXVN6PJGM5AY", "https://sbirkapp.gov.cz/detail/SPPBVXVN6PJGM5AY")</f>
        <v>0</v>
      </c>
      <c r="V10" t="s">
        <v>91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92</v>
      </c>
      <c r="F11" t="s">
        <v>28</v>
      </c>
      <c r="G11" t="s">
        <v>93</v>
      </c>
      <c r="H11" s="1">
        <v>43724</v>
      </c>
      <c r="I11" s="1">
        <v>45656.43397102439</v>
      </c>
      <c r="J11" t="s">
        <v>94</v>
      </c>
      <c r="K11" t="s">
        <v>73</v>
      </c>
      <c r="L11" s="1">
        <v>43727</v>
      </c>
      <c r="M11" t="s">
        <v>95</v>
      </c>
      <c r="N11" t="s">
        <v>96</v>
      </c>
      <c r="S11" t="b">
        <v>1</v>
      </c>
      <c r="U11" s="2">
        <f>HYPERLINK("https://sbirkapp.gov.cz/detail/SPPKVCQE27CYFD7A", "https://sbirkapp.gov.cz/detail/SPPKVCQE27CYFD7A")</f>
        <v>0</v>
      </c>
      <c r="V11" t="s">
        <v>97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98</v>
      </c>
      <c r="F12" t="s">
        <v>28</v>
      </c>
      <c r="G12" t="s">
        <v>99</v>
      </c>
      <c r="H12" s="1">
        <v>42723</v>
      </c>
      <c r="I12" s="1">
        <v>45656.43396030537</v>
      </c>
      <c r="J12" t="s">
        <v>100</v>
      </c>
      <c r="K12" t="s">
        <v>73</v>
      </c>
      <c r="L12" s="1">
        <v>42795</v>
      </c>
      <c r="M12" t="s">
        <v>101</v>
      </c>
      <c r="N12" t="s">
        <v>102</v>
      </c>
      <c r="S12" t="b">
        <v>1</v>
      </c>
      <c r="U12" s="2">
        <f>HYPERLINK("https://sbirkapp.gov.cz/detail/SPPFROOZLYROBO6U", "https://sbirkapp.gov.cz/detail/SPPFROOZLYROBO6U")</f>
        <v>0</v>
      </c>
      <c r="V12" t="s">
        <v>103</v>
      </c>
      <c r="W12">
        <v>1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104</v>
      </c>
      <c r="F13" t="s">
        <v>28</v>
      </c>
      <c r="G13" t="s">
        <v>29</v>
      </c>
      <c r="H13" s="1">
        <v>44543</v>
      </c>
      <c r="I13" s="1">
        <v>45656.41635078665</v>
      </c>
      <c r="J13" t="s">
        <v>105</v>
      </c>
      <c r="K13" t="s">
        <v>73</v>
      </c>
      <c r="L13" s="1">
        <v>44544</v>
      </c>
      <c r="M13" t="s">
        <v>32</v>
      </c>
      <c r="N13" t="s">
        <v>33</v>
      </c>
      <c r="R13" t="s">
        <v>106</v>
      </c>
      <c r="S13" t="b">
        <v>0</v>
      </c>
      <c r="T13" s="1">
        <v>46143</v>
      </c>
      <c r="U13" s="2">
        <f>HYPERLINK("https://sbirkapp.gov.cz/detail/SPPKGTQ3UIKYACDK", "https://sbirkapp.gov.cz/detail/SPPKGTQ3UIKYACDK")</f>
        <v>0</v>
      </c>
      <c r="V13" t="s">
        <v>107</v>
      </c>
      <c r="W13">
        <v>1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108</v>
      </c>
      <c r="F14" t="s">
        <v>28</v>
      </c>
      <c r="G14" t="s">
        <v>52</v>
      </c>
      <c r="H14" s="1">
        <v>44494</v>
      </c>
      <c r="I14" s="1">
        <v>45656.41633955562</v>
      </c>
      <c r="J14" t="s">
        <v>105</v>
      </c>
      <c r="K14" t="s">
        <v>73</v>
      </c>
      <c r="L14" s="1">
        <v>44501</v>
      </c>
      <c r="M14" t="s">
        <v>53</v>
      </c>
      <c r="N14" t="s">
        <v>54</v>
      </c>
      <c r="R14" t="s">
        <v>109</v>
      </c>
      <c r="S14" t="b">
        <v>0</v>
      </c>
      <c r="T14" s="1">
        <v>46023</v>
      </c>
      <c r="U14" s="2">
        <f>HYPERLINK("https://sbirkapp.gov.cz/detail/SPPTCUQX4WMO3NMY", "https://sbirkapp.gov.cz/detail/SPPTCUQX4WMO3NMY")</f>
        <v>0</v>
      </c>
      <c r="V14" t="s">
        <v>110</v>
      </c>
      <c r="W14">
        <v>1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111</v>
      </c>
      <c r="F15" t="s">
        <v>37</v>
      </c>
      <c r="G15" t="s">
        <v>112</v>
      </c>
      <c r="H15" s="1">
        <v>43803</v>
      </c>
      <c r="I15" s="1">
        <v>45646.78674464726</v>
      </c>
      <c r="J15" t="s">
        <v>113</v>
      </c>
      <c r="K15" t="s">
        <v>73</v>
      </c>
      <c r="L15" s="1">
        <v>43809</v>
      </c>
      <c r="M15" t="s">
        <v>114</v>
      </c>
      <c r="N15" t="s">
        <v>115</v>
      </c>
      <c r="S15" t="b">
        <v>1</v>
      </c>
      <c r="U15" s="2">
        <f>HYPERLINK("https://sbirkapp.gov.cz/detail/SPPEV5EVLRAH3YRW", "https://sbirkapp.gov.cz/detail/SPPEV5EVLRAH3YRW")</f>
        <v>0</v>
      </c>
      <c r="V15" t="s">
        <v>116</v>
      </c>
      <c r="W15">
        <v>2</v>
      </c>
    </row>
    <row r="16" spans="1:23">
      <c r="A16" t="s">
        <v>23</v>
      </c>
      <c r="B16" t="s">
        <v>24</v>
      </c>
      <c r="C16" t="s">
        <v>25</v>
      </c>
      <c r="D16" t="s">
        <v>26</v>
      </c>
      <c r="E16" t="s">
        <v>117</v>
      </c>
      <c r="F16" t="s">
        <v>37</v>
      </c>
      <c r="G16" t="s">
        <v>118</v>
      </c>
      <c r="H16" s="1">
        <v>44055</v>
      </c>
      <c r="I16" s="1">
        <v>45646.76658616573</v>
      </c>
      <c r="J16" t="s">
        <v>119</v>
      </c>
      <c r="K16" t="s">
        <v>73</v>
      </c>
      <c r="L16" s="1">
        <v>44056</v>
      </c>
      <c r="M16" t="s">
        <v>40</v>
      </c>
      <c r="N16" t="s">
        <v>41</v>
      </c>
      <c r="R16" t="s">
        <v>120</v>
      </c>
      <c r="S16" t="b">
        <v>0</v>
      </c>
      <c r="T16" s="1">
        <v>46054</v>
      </c>
      <c r="U16" s="2">
        <f>HYPERLINK("https://sbirkapp.gov.cz/detail/SPP77UBJMCHNIAI2", "https://sbirkapp.gov.cz/detail/SPP77UBJMCHNIAI2")</f>
        <v>0</v>
      </c>
      <c r="V16" t="s">
        <v>121</v>
      </c>
      <c r="W16">
        <v>2</v>
      </c>
    </row>
    <row r="17" spans="1:23">
      <c r="A17" t="s">
        <v>23</v>
      </c>
      <c r="B17" t="s">
        <v>24</v>
      </c>
      <c r="C17" t="s">
        <v>25</v>
      </c>
      <c r="D17" t="s">
        <v>26</v>
      </c>
      <c r="E17" t="s">
        <v>122</v>
      </c>
      <c r="F17" t="s">
        <v>28</v>
      </c>
      <c r="G17" t="s">
        <v>45</v>
      </c>
      <c r="H17" s="1">
        <v>45642</v>
      </c>
      <c r="I17" s="1">
        <v>45642.86539832372</v>
      </c>
      <c r="J17" t="s">
        <v>123</v>
      </c>
      <c r="K17" t="s">
        <v>31</v>
      </c>
      <c r="M17" t="s">
        <v>47</v>
      </c>
      <c r="N17" t="s">
        <v>48</v>
      </c>
      <c r="P17" t="s">
        <v>124</v>
      </c>
      <c r="R17" t="s">
        <v>125</v>
      </c>
      <c r="S17" t="b">
        <v>0</v>
      </c>
      <c r="T17" s="1">
        <v>46023</v>
      </c>
      <c r="U17" s="2">
        <f>HYPERLINK("https://sbirkapp.gov.cz/detail/SPP2MEQZEDA3NNXQ", "https://sbirkapp.gov.cz/detail/SPP2MEQZEDA3NNXQ")</f>
        <v>0</v>
      </c>
      <c r="V17" t="s">
        <v>126</v>
      </c>
      <c r="W17">
        <v>1</v>
      </c>
    </row>
    <row r="18" spans="1:23">
      <c r="A18" t="s">
        <v>23</v>
      </c>
      <c r="B18" t="s">
        <v>24</v>
      </c>
      <c r="C18" t="s">
        <v>25</v>
      </c>
      <c r="D18" t="s">
        <v>26</v>
      </c>
      <c r="E18" t="s">
        <v>127</v>
      </c>
      <c r="F18" t="s">
        <v>37</v>
      </c>
      <c r="G18" t="s">
        <v>128</v>
      </c>
      <c r="H18" s="1">
        <v>45616</v>
      </c>
      <c r="I18" s="1">
        <v>45642.68415270678</v>
      </c>
      <c r="J18" t="s">
        <v>123</v>
      </c>
      <c r="K18" t="s">
        <v>31</v>
      </c>
      <c r="M18" t="s">
        <v>129</v>
      </c>
      <c r="N18" t="s">
        <v>130</v>
      </c>
      <c r="S18" t="b">
        <v>1</v>
      </c>
      <c r="U18" s="2">
        <f>HYPERLINK("https://sbirkapp.gov.cz/detail/SPP7UVVNRTB4SXJ2", "https://sbirkapp.gov.cz/detail/SPP7UVVNRTB4SXJ2")</f>
        <v>0</v>
      </c>
      <c r="V18" t="s">
        <v>131</v>
      </c>
      <c r="W18">
        <v>1</v>
      </c>
    </row>
    <row r="19" spans="1:23">
      <c r="A19" t="s">
        <v>23</v>
      </c>
      <c r="B19" t="s">
        <v>24</v>
      </c>
      <c r="C19" t="s">
        <v>25</v>
      </c>
      <c r="D19" t="s">
        <v>26</v>
      </c>
      <c r="E19" t="s">
        <v>132</v>
      </c>
      <c r="F19" t="s">
        <v>28</v>
      </c>
      <c r="G19" t="s">
        <v>133</v>
      </c>
      <c r="H19" s="1">
        <v>45467</v>
      </c>
      <c r="I19" s="1">
        <v>45468.31098407405</v>
      </c>
      <c r="J19" t="s">
        <v>134</v>
      </c>
      <c r="K19" t="s">
        <v>31</v>
      </c>
      <c r="M19" t="s">
        <v>135</v>
      </c>
      <c r="N19" t="s">
        <v>136</v>
      </c>
      <c r="S19" t="b">
        <v>1</v>
      </c>
      <c r="U19" s="2">
        <f>HYPERLINK("https://sbirkapp.gov.cz/detail/SPPMEJKIKO2F7OQ2", "https://sbirkapp.gov.cz/detail/SPPMEJKIKO2F7OQ2")</f>
        <v>0</v>
      </c>
      <c r="V19" t="s">
        <v>137</v>
      </c>
      <c r="W19">
        <v>1</v>
      </c>
    </row>
    <row r="20" spans="1:23">
      <c r="A20" t="s">
        <v>23</v>
      </c>
      <c r="B20" t="s">
        <v>24</v>
      </c>
      <c r="C20" t="s">
        <v>25</v>
      </c>
      <c r="D20" t="s">
        <v>26</v>
      </c>
      <c r="E20" t="s">
        <v>138</v>
      </c>
      <c r="F20" t="s">
        <v>28</v>
      </c>
      <c r="G20" t="s">
        <v>139</v>
      </c>
      <c r="H20" s="1">
        <v>45271</v>
      </c>
      <c r="I20" s="1">
        <v>45274.75443951115</v>
      </c>
      <c r="J20" t="s">
        <v>140</v>
      </c>
      <c r="K20" t="s">
        <v>31</v>
      </c>
      <c r="M20" t="s">
        <v>141</v>
      </c>
      <c r="N20" t="s">
        <v>142</v>
      </c>
      <c r="S20" t="b">
        <v>1</v>
      </c>
      <c r="U20" s="2">
        <f>HYPERLINK("https://sbirkapp.gov.cz/detail/SPP4UWLB3QMLDJAU", "https://sbirkapp.gov.cz/detail/SPP4UWLB3QMLDJAU")</f>
        <v>0</v>
      </c>
      <c r="V20" t="s">
        <v>143</v>
      </c>
      <c r="W20">
        <v>1</v>
      </c>
    </row>
    <row r="21" spans="1:23">
      <c r="A21" t="s">
        <v>23</v>
      </c>
      <c r="B21" t="s">
        <v>24</v>
      </c>
      <c r="C21" t="s">
        <v>25</v>
      </c>
      <c r="D21" t="s">
        <v>26</v>
      </c>
      <c r="E21" t="s">
        <v>144</v>
      </c>
      <c r="F21" t="s">
        <v>28</v>
      </c>
      <c r="G21" t="s">
        <v>145</v>
      </c>
      <c r="H21" s="1">
        <v>45271</v>
      </c>
      <c r="I21" s="1">
        <v>45274.75440452475</v>
      </c>
      <c r="J21" t="s">
        <v>140</v>
      </c>
      <c r="K21" t="s">
        <v>31</v>
      </c>
      <c r="M21" t="s">
        <v>146</v>
      </c>
      <c r="N21" t="s">
        <v>147</v>
      </c>
      <c r="S21" t="b">
        <v>1</v>
      </c>
      <c r="U21" s="2">
        <f>HYPERLINK("https://sbirkapp.gov.cz/detail/SPPW3NQSFPD3AW2M", "https://sbirkapp.gov.cz/detail/SPPW3NQSFPD3AW2M")</f>
        <v>0</v>
      </c>
      <c r="V21" t="s">
        <v>148</v>
      </c>
      <c r="W21">
        <v>1</v>
      </c>
    </row>
    <row r="22" spans="1:23">
      <c r="A22" t="s">
        <v>23</v>
      </c>
      <c r="B22" t="s">
        <v>24</v>
      </c>
      <c r="C22" t="s">
        <v>25</v>
      </c>
      <c r="D22" t="s">
        <v>26</v>
      </c>
      <c r="E22" t="s">
        <v>149</v>
      </c>
      <c r="F22" t="s">
        <v>28</v>
      </c>
      <c r="G22" t="s">
        <v>45</v>
      </c>
      <c r="H22" s="1">
        <v>45271</v>
      </c>
      <c r="I22" s="1">
        <v>45274.74255418704</v>
      </c>
      <c r="J22" t="s">
        <v>140</v>
      </c>
      <c r="K22" t="s">
        <v>31</v>
      </c>
      <c r="M22" t="s">
        <v>47</v>
      </c>
      <c r="N22" t="s">
        <v>48</v>
      </c>
      <c r="P22" t="s">
        <v>150</v>
      </c>
      <c r="R22" t="s">
        <v>49</v>
      </c>
      <c r="S22" t="b">
        <v>0</v>
      </c>
      <c r="T22" s="1">
        <v>45658</v>
      </c>
      <c r="U22" s="2">
        <f>HYPERLINK("https://sbirkapp.gov.cz/detail/SPPXYPZS46HTQSRO", "https://sbirkapp.gov.cz/detail/SPPXYPZS46HTQSRO")</f>
        <v>0</v>
      </c>
      <c r="V22" t="s">
        <v>151</v>
      </c>
      <c r="W22">
        <v>1</v>
      </c>
    </row>
    <row r="23" spans="1:23">
      <c r="A23" t="s">
        <v>23</v>
      </c>
      <c r="B23" t="s">
        <v>24</v>
      </c>
      <c r="C23" t="s">
        <v>25</v>
      </c>
      <c r="D23" t="s">
        <v>26</v>
      </c>
      <c r="E23" t="s">
        <v>152</v>
      </c>
      <c r="F23" t="s">
        <v>28</v>
      </c>
      <c r="G23" t="s">
        <v>153</v>
      </c>
      <c r="H23" s="1">
        <v>44956</v>
      </c>
      <c r="I23" s="1">
        <v>44964.4784009353</v>
      </c>
      <c r="J23" t="s">
        <v>154</v>
      </c>
      <c r="K23" t="s">
        <v>31</v>
      </c>
      <c r="M23" t="s">
        <v>155</v>
      </c>
      <c r="N23" t="s">
        <v>156</v>
      </c>
      <c r="S23" t="b">
        <v>1</v>
      </c>
      <c r="U23" s="2">
        <f>HYPERLINK("https://sbirkapp.gov.cz/detail/SPP7NR4TE4W6JNK4", "https://sbirkapp.gov.cz/detail/SPP7NR4TE4W6JNK4")</f>
        <v>0</v>
      </c>
      <c r="V23" t="s">
        <v>157</v>
      </c>
      <c r="W23">
        <v>1</v>
      </c>
    </row>
    <row r="24" spans="1:23">
      <c r="A24" t="s">
        <v>23</v>
      </c>
      <c r="B24" t="s">
        <v>24</v>
      </c>
      <c r="C24" t="s">
        <v>25</v>
      </c>
      <c r="D24" t="s">
        <v>26</v>
      </c>
      <c r="E24" t="s">
        <v>158</v>
      </c>
      <c r="F24" t="s">
        <v>28</v>
      </c>
      <c r="G24" t="s">
        <v>159</v>
      </c>
      <c r="H24" s="1">
        <v>44907</v>
      </c>
      <c r="I24" s="1">
        <v>44909.66984276007</v>
      </c>
      <c r="J24" t="s">
        <v>160</v>
      </c>
      <c r="K24" t="s">
        <v>31</v>
      </c>
      <c r="M24" t="s">
        <v>47</v>
      </c>
      <c r="N24" t="s">
        <v>48</v>
      </c>
      <c r="R24" t="s">
        <v>124</v>
      </c>
      <c r="S24" t="b">
        <v>0</v>
      </c>
      <c r="T24" s="1">
        <v>45292</v>
      </c>
      <c r="U24" s="2">
        <f>HYPERLINK("https://sbirkapp.gov.cz/detail/SPPCWTBZUXVUTIJE", "https://sbirkapp.gov.cz/detail/SPPCWTBZUXVUTIJE")</f>
        <v>0</v>
      </c>
      <c r="V24" t="s">
        <v>161</v>
      </c>
      <c r="W24">
        <v>2</v>
      </c>
    </row>
    <row r="25" spans="1:23">
      <c r="A25" t="s">
        <v>23</v>
      </c>
      <c r="B25" t="s">
        <v>24</v>
      </c>
      <c r="C25" t="s">
        <v>25</v>
      </c>
      <c r="D25" t="s">
        <v>26</v>
      </c>
      <c r="E25" t="s">
        <v>162</v>
      </c>
      <c r="F25" t="s">
        <v>37</v>
      </c>
      <c r="G25" t="s">
        <v>163</v>
      </c>
      <c r="H25" s="1">
        <v>44601</v>
      </c>
      <c r="I25" s="1">
        <v>44636.60081957162</v>
      </c>
      <c r="J25" t="s">
        <v>164</v>
      </c>
      <c r="K25" t="s">
        <v>31</v>
      </c>
      <c r="M25" t="s">
        <v>165</v>
      </c>
      <c r="N25" t="s">
        <v>166</v>
      </c>
      <c r="S25" t="b">
        <v>1</v>
      </c>
      <c r="U25" s="2">
        <f>HYPERLINK("https://sbirkapp.gov.cz/detail/SPP3BBYQLW56WI7Q", "https://sbirkapp.gov.cz/detail/SPP3BBYQLW56WI7Q")</f>
        <v>0</v>
      </c>
      <c r="V25" t="s">
        <v>167</v>
      </c>
      <c r="W25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2026-08-16T23:02:01Z</dcterms:created>
  <dcterms:modified xsi:type="dcterms:W3CDTF">2026-08-16T23:02:01Z</dcterms:modified>
</cp:coreProperties>
</file>