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<sst xmlns="http://schemas.openxmlformats.org/spreadsheetml/2006/main" count="505" uniqueCount="248">
  <si>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</si>
  <si>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</si>
  <si>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</si>
  <si>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</si>
  <si>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</si>
  <si>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</si>
  <si>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</si>
  <si>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</si>
  <si>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</si>
  <si>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</si>
  <si>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</si>
  <si>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</si>
  <si>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</si>
  <si>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</si>
  <si>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</si>
  <si>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</si>
  <si>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</si>
  <si>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</si>
  <si>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</si>
  <si>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</si>
  <si>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</si>
  <si>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</si>
  <si>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</si>
  <si>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Štětí</t>
  </si>
  <si>
    <t>00264466</t>
  </si>
  <si>
    <t>fypbba8</t>
  </si>
  <si>
    <t>Ústecký kraj</t>
  </si>
  <si>
    <t>2/2026</t>
  </si>
  <si>
    <t>VÝMAZ</t>
  </si>
  <si>
    <t>-</t>
  </si>
  <si>
    <t>1788840503</t>
  </si>
  <si>
    <t>1/2026</t>
  </si>
  <si>
    <t>Nařízení</t>
  </si>
  <si>
    <t>Stanovení úseků chodníků, na kterých se pro jejich malý dopravní význam nezajišťuje schůdnost odstraňováním sněhu a náledí</t>
  </si>
  <si>
    <t>2026-11-14</t>
  </si>
  <si>
    <t>Běžný</t>
  </si>
  <si>
    <t>pozemní komunikace - vyznačení neudržovaných úseků</t>
  </si>
  <si>
    <t xml:space="preserve">zákon č. 13/1997 Sb., o pozemních komunikacích - § 27 odst. 5 </t>
  </si>
  <si>
    <t>1/2011: Stanovení úseků chodníků, na kterých se nezajišťuje schůdnost odstraňováním sněhu a náledí</t>
  </si>
  <si>
    <t>1788601903</t>
  </si>
  <si>
    <t>2/2025</t>
  </si>
  <si>
    <t>Obecně závazná vyhláška</t>
  </si>
  <si>
    <t>o regulaci zacházení s pyrotechnickými výrobky</t>
  </si>
  <si>
    <t>2026-01-03</t>
  </si>
  <si>
    <t>pyrotechnické výrobky</t>
  </si>
  <si>
    <t>zákon č. 206/2015 Sb., zákon o pyrotechnice - § 35c</t>
  </si>
  <si>
    <t>6/2023: k zabezpečení místních záležitostí veřejného pořádku na veřejných prostranstvích, kterou se reguluje používání zábavní pyrotechniky</t>
  </si>
  <si>
    <t>1624086948</t>
  </si>
  <si>
    <t>1/2025</t>
  </si>
  <si>
    <t>kterým se vydává Tržní řád</t>
  </si>
  <si>
    <t>2025-07-05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</si>
  <si>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</si>
  <si>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</si>
  <si>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2/2014: Tržní řád</t>
  </si>
  <si>
    <t>1541771825</t>
  </si>
  <si>
    <t>3/2024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</si>
  <si>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</si>
  <si>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</si>
  <si>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</si>
  <si>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</si>
  <si>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4/2021: O místním poplatku za obecní systém odpadového hospodaření</t>
  </si>
  <si>
    <t>1452399616</t>
  </si>
  <si>
    <t>2/2024</t>
  </si>
  <si>
    <t>o stanovení místních koeficientů daně z nemovitých věcí</t>
  </si>
  <si>
    <t>daň z nemovitých věcí - místní koeficient; daň z nemovitých věcí - místní koeficient; daň z nemovitých věcí - koeficient u staveb a jednotek</t>
  </si>
  <si>
    <t>zákon č. 338/1992 Sb., o dani z nemovitých věcí - § 12 odst. 1 písm. a) bod 1; zákon č. 338/1992 Sb., o dani z nemovitých věcí - § 12 odst. 1 písm. a) bod 4; zákon č. 338/1992 Sb., o dani z nemovitých věcí - § 11 odst. 5</t>
  </si>
  <si>
    <t>1/2020: O stanovení koeficientů pro výpočet daně z nemovitých věcí</t>
  </si>
  <si>
    <t>1415834379</t>
  </si>
  <si>
    <t>1/2024</t>
  </si>
  <si>
    <t>kterou se zrušuje obecně závazná vyhláška č. 2/2021,  o zabezpečení místních záležitostí veřejného pořádku, ochraně veřejné zeleně, užívání zařízení města sloužících potřebám veřejnosti a zlepšení vzhledu města</t>
  </si>
  <si>
    <t>2024-05-18</t>
  </si>
  <si>
    <t>zrušovací</t>
  </si>
  <si>
    <t>ústavní zákon č. 1/1993 Sb., Ústava České republiky - čl. 104 odst. 3 - zrušovací OZV</t>
  </si>
  <si>
    <t>2/2021: o zabezpečení místních záležitostí veřejného pořádku, ochraně veřejné zeleně, užívání zařízení města sloužících potřebám veřejnosti a zlepšení vzhledu města</t>
  </si>
  <si>
    <t>1353734046</t>
  </si>
  <si>
    <t>7/2023</t>
  </si>
  <si>
    <t>kterou se zrušuje obecně závazná vyhláška č. 5/2010, o místním poplatku ze vstupného</t>
  </si>
  <si>
    <t>2024-01-05</t>
  </si>
  <si>
    <t>5/2010: O místním poplatku ze vstupného</t>
  </si>
  <si>
    <t>1289238063</t>
  </si>
  <si>
    <t>6/2023</t>
  </si>
  <si>
    <t>k zabezpečení místních záležitostí veřejného pořádku na veřejných prostranstvích, kterou se reguluje používání zábavní pyrotechniky</t>
  </si>
  <si>
    <t>2023-10-27</t>
  </si>
  <si>
    <t>veřejný pořádek - pyrotechnika</t>
  </si>
  <si>
    <t>zákon č. 128/2000 Sb., o obcích - § 10 písm. a) - pyrotechnika</t>
  </si>
  <si>
    <t>2/2025: o regulaci zacházení s pyrotechnickými výrobky; 2/2025: o regulaci zacházení s pyrotechnickými výrobky</t>
  </si>
  <si>
    <t>1253195291</t>
  </si>
  <si>
    <t>5/2023</t>
  </si>
  <si>
    <t>kterou se stanoví obecní systém odpadového hospodářství</t>
  </si>
  <si>
    <t>2023-05-18</t>
  </si>
  <si>
    <t>systém odpadového hospodářství</t>
  </si>
  <si>
    <t>zákon č. 541/2020 Sb., o odpadech - § 59 odst. 4</t>
  </si>
  <si>
    <t>3/2021: kterou se stanoví obecní systém odpadového hospodářství</t>
  </si>
  <si>
    <t>1184666958</t>
  </si>
  <si>
    <t>4/2023</t>
  </si>
  <si>
    <t>o pravidlech pro pohyb psů na vybraných veřejných prostranstvích</t>
  </si>
  <si>
    <t>pohyb psů</t>
  </si>
  <si>
    <t>zákon č. 246/1992 Sb., na ochranu zvířat proti týrání - § 24 odst. 2</t>
  </si>
  <si>
    <t>3/2009: kterou se upravují pravidla pro pohyb psů na veřejném prostranství a vymezují prostory prostoru pro volné pobíhání psů</t>
  </si>
  <si>
    <t>1184654455</t>
  </si>
  <si>
    <t>3/2023</t>
  </si>
  <si>
    <t>o zákazu požívání alkoholických nápojů na vybraných veřejných prostranstvích</t>
  </si>
  <si>
    <t>veřejný pořádek - konzumace alkoholu</t>
  </si>
  <si>
    <t>zákon č. 128/2000 Sb., o obcích - § 10 písm. a) - konzumace alkoholu</t>
  </si>
  <si>
    <t>6/2014: O zákazu požívání alkoholických nápojů na vybraných veřejných prostranstvích</t>
  </si>
  <si>
    <t>1184640107</t>
  </si>
  <si>
    <t>2/2023</t>
  </si>
  <si>
    <t>kterou se mění Obecně závazná vyhláška č. 1/2021, o místním poplatku za užívání veřejného prostranství</t>
  </si>
  <si>
    <t>2023-03-15</t>
  </si>
  <si>
    <t>místní poplatek za užívání veřejného prostranství</t>
  </si>
  <si>
    <t>zákon č. 565/1990 Sb., o místních poplatcích - § 14 - za užívání veřejného prostranství</t>
  </si>
  <si>
    <t>1/2021: O místním poplatku za užívání veřejného prostranství</t>
  </si>
  <si>
    <t>1151485788</t>
  </si>
  <si>
    <t>1/2023</t>
  </si>
  <si>
    <t>Nařízení, který se mění nařízení č. 2/2014, ve znění nařízení č. 2/2017 a č. 1/2022</t>
  </si>
  <si>
    <t>2023-02-16</t>
  </si>
  <si>
    <t>regulace prodeje zboží a nabízení služeb - tržní řád</t>
  </si>
  <si>
    <t xml:space="preserve">zákon č. 455/1991 Sb., živnostenský zákon - § 18 odst. 1 </t>
  </si>
  <si>
    <t>1/2025: kterým se vydává Tržní řád</t>
  </si>
  <si>
    <t>1137172241</t>
  </si>
  <si>
    <t>1/2022</t>
  </si>
  <si>
    <t>Nařízení, kterým se mění nařízení č. 2/2014 ve znění nařízení č. 2/2017 - Tržní řád</t>
  </si>
  <si>
    <t>2022-04-05</t>
  </si>
  <si>
    <t>1/2023: Nařízení, který se mění nařízení č. 2/2014, ve znění nařízení č. 2/2017 a č. 1/2022; 1/2023: Nařízení, který se mění nařízení č. 2/2014, ve znění nařízení č. 2/2017 a č. 1/2022</t>
  </si>
  <si>
    <t>1016948276</t>
  </si>
  <si>
    <t>2/2020</t>
  </si>
  <si>
    <t>Změna nařízení č. 1/2010 ve znění Nařízení č. 1/2012</t>
  </si>
  <si>
    <t>2020-11-03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</si>
  <si>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</si>
  <si>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</si>
  <si>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</si>
  <si>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1/2010: Stanovení maximální ceny za nucený odtah motorových vozidel tvořících překážku provozu na pozemních komunikacích, vraků, autovraků a za služby parkoviště u takto odstraněného motorového vozidla</t>
  </si>
  <si>
    <t>Vyřazeno</t>
  </si>
  <si>
    <t>1012530603</t>
  </si>
  <si>
    <t>2/2017</t>
  </si>
  <si>
    <t>Změna nařízení č. 2/2014 - Tržní řád</t>
  </si>
  <si>
    <t>2017-07-08</t>
  </si>
  <si>
    <t>1/2022: Nařízení, kterým se mění nařízení č. 2/2014 ve znění nařízení č. 2/2017 - Tržní řád; 1/2023: Nařízení, který se mění nařízení č. 2/2014, ve znění nařízení č. 2/2017 a č. 1/2022; 1/2023: Nařízení, který se mění nařízení č. 2/2014, ve znění nařízení č. 2/2017 a č. 1/2022</t>
  </si>
  <si>
    <t>1012526951</t>
  </si>
  <si>
    <t>2/2014</t>
  </si>
  <si>
    <t>Tržní řád</t>
  </si>
  <si>
    <t>2014-05-01</t>
  </si>
  <si>
    <t>2/2017: Změna nařízení č. 2/2014 - Tržní řád; 1/2022: Nařízení, kterým se mění nařízení č. 2/2014 ve znění nařízení č. 2/2017 - Tržní řád; 1/2022: Nařízení, kterým se mění nařízení č. 2/2014 ve znění nařízení č. 2/2017 - Tržní řád; 1/2023: Nařízení, který se mění nařízení č. 2/2014, ve znění nařízení č. 2/2017 a č. 1/2022; 1/2023: Nařízení, který se mění nařízení č. 2/2014, ve znění nařízení č. 2/2017 a č. 1/2022; 1/2023: Nařízení, který se mění nařízení č. 2/2014, ve znění nařízení č. 2/2017 a č. 1/2022</t>
  </si>
  <si>
    <t>2/2017: Změna nařízení č. 2/2014 - Tržní řád; 1/2025: kterým se vydává Tržní řád</t>
  </si>
  <si>
    <t>1012524254</t>
  </si>
  <si>
    <t>1/2012</t>
  </si>
  <si>
    <t>Nařízení, které mění Nařízení č. 1/2010 o stanovení maximální ceny za nucený odtah motorových vozidel tvořících překážku provozu na pozemních komunikacích, vraků, autovraků a za služby parkoviště u takto odstraněného motorového vozidla</t>
  </si>
  <si>
    <t>2012-03-28</t>
  </si>
  <si>
    <t>2/2020: Změna nařízení č. 1/2010 ve znění Nařízení č. 1/2012; 2/2020: Změna nařízení č. 1/2010 ve znění Nařízení č. 1/2012</t>
  </si>
  <si>
    <t>1012518185</t>
  </si>
  <si>
    <t>1/2011</t>
  </si>
  <si>
    <t>Stanovení úseků chodníků, na kterých se nezajišťuje schůdnost odstraňováním sněhu a náledí</t>
  </si>
  <si>
    <t>2011-11-24</t>
  </si>
  <si>
    <t>pozemní komunikace - odstranění závad ve schůdnosti</t>
  </si>
  <si>
    <t xml:space="preserve">zákon č. 13/1997 Sb., o pozemních komunikacích - § 27 odst. 7 </t>
  </si>
  <si>
    <t>1/2026: Stanovení úseků chodníků, na kterých se pro jejich malý dopravní význam nezajišťuje schůdnost odstraňováním sněhu a náledí</t>
  </si>
  <si>
    <t>1/2026: Stanovení úseků chodníků, na kterých se pro jejich malý dopravní význam nezajišťuje schůdnost odstraňováním sněhu a náledí; 1/2026: Stanovení úseků chodníků, na kterých se pro jejich malý dopravní význam nezajišťuje schůdnost odstraňováním sněhu a náledí</t>
  </si>
  <si>
    <t>1012511172</t>
  </si>
  <si>
    <t>1/2010</t>
  </si>
  <si>
    <t>Stanovení maximální ceny za nucený odtah motorových vozidel tvořících překážku provozu na pozemních komunikacích, vraků, autovraků a za služby parkoviště u takto odstraněného motorového vozidla</t>
  </si>
  <si>
    <t>2010-06-23</t>
  </si>
  <si>
    <t>1/2012: Nařízení, které mění Nařízení č. 1/2010 o stanovení maximální ceny za nucený odtah motorových vozidel tvořících překážku provozu na pozemních komunikacích, vraků, autovraků a za služby parkoviště u takto odstraněného motorového vozidla; 1/2012: Nařízení, které mění Nařízení č. 1/2010 o stanovení maximální ceny za nucený odtah motorových vozidel tvořících překážku provozu na pozemních komunikacích, vraků, autovraků a za služby parkoviště u takto odstraněného motorového vozidla; 2/2020: Změna nařízení č. 1/2010 ve znění Nařízení č. 1/2012; 2/2020: Změna nařízení č. 1/2010 ve znění Nařízení č. 1/2012; 2/2020: Změna nařízení č. 1/2010 ve znění Nařízení č. 1/2012; 2/2020: Změna nařízení č. 1/2010 ve znění Nařízení č. 1/2012</t>
  </si>
  <si>
    <t>1012506070</t>
  </si>
  <si>
    <t>5/2010</t>
  </si>
  <si>
    <t>O místním poplatku ze vstupného</t>
  </si>
  <si>
    <t>2011-01-01</t>
  </si>
  <si>
    <t>místní poplatek ze vstupného</t>
  </si>
  <si>
    <t>zákon č. 565/1990 Sb., o místních poplatcích - § 14 - ze vstupného</t>
  </si>
  <si>
    <t>7/2023: kterou se zrušuje obecně závazná vyhláška č. 5/2010, o místním poplatku ze vstupného; 7/2023: kterou se zrušuje obecně závazná vyhláška č. 5/2010, o místním poplatku ze vstupného</t>
  </si>
  <si>
    <t>1012471258</t>
  </si>
  <si>
    <t>3/2009</t>
  </si>
  <si>
    <t>kterou se upravují pravidla pro pohyb psů na veřejném prostranství a vymezují prostory prostoru pro volné pobíhání psů</t>
  </si>
  <si>
    <t>2009-07-11</t>
  </si>
  <si>
    <t>4/2023: o pravidlech pro pohyb psů na vybraných veřejných prostranstvích; 4/2023: o pravidlech pro pohyb psů na vybraných veřejných prostranstvích</t>
  </si>
  <si>
    <t>1012441332</t>
  </si>
  <si>
    <t>2/2006</t>
  </si>
  <si>
    <t>O zřízení Městské policie</t>
  </si>
  <si>
    <t>2006-07-01</t>
  </si>
  <si>
    <t>obecní policie</t>
  </si>
  <si>
    <t xml:space="preserve">zákon č. 553/1991 Sb., o obecní policii - § 1 odst. 1 </t>
  </si>
  <si>
    <t>1012340147</t>
  </si>
  <si>
    <t>6/2014</t>
  </si>
  <si>
    <t>O zákazu požívání alkoholických nápojů na vybraných veřejných prostranstvích</t>
  </si>
  <si>
    <t>2015-01-01</t>
  </si>
  <si>
    <t>3/2023: o zákazu požívání alkoholických nápojů na vybraných veřejných prostranstvích; 3/2023: o zákazu požívání alkoholických nápojů na vybraných veřejných prostranstvích</t>
  </si>
  <si>
    <t>1009803040</t>
  </si>
  <si>
    <t>3/2016</t>
  </si>
  <si>
    <t>O omezení provozování některých hazardních her</t>
  </si>
  <si>
    <t>2017-01-01</t>
  </si>
  <si>
    <t>hazardní hry</t>
  </si>
  <si>
    <t xml:space="preserve">zákon č. 186/2016 Sb., o hazardních hrách - § 12 </t>
  </si>
  <si>
    <t>1009790615</t>
  </si>
  <si>
    <t>3/2017</t>
  </si>
  <si>
    <t>Požární řád města Štětí</t>
  </si>
  <si>
    <t>2018-01-01</t>
  </si>
  <si>
    <t>požární ochrana - požární řád</t>
  </si>
  <si>
    <t>zákon č. 133/1985 Sb., o požární ochraně - § 29 odst. 1 písm. o) bod 1</t>
  </si>
  <si>
    <t>1009752588</t>
  </si>
  <si>
    <t>3/2018</t>
  </si>
  <si>
    <t>kterou se stanoví část společného školského obvodu mateřské školy</t>
  </si>
  <si>
    <t>2018-12-29</t>
  </si>
  <si>
    <t>školské obvody - mateřské školy</t>
  </si>
  <si>
    <t>zákon č. 561/2004 Sb., školský zákon - § 179 odst. 3 a § 178 odst. 2 písm. c)</t>
  </si>
  <si>
    <t>1009750007</t>
  </si>
  <si>
    <t>4/2018</t>
  </si>
  <si>
    <t>kterou se stanoví části společných školských obvodů základních škol</t>
  </si>
  <si>
    <t>školské obvody - základní školy</t>
  </si>
  <si>
    <t>zákon č. 561/2004 Sb., školský zákon - § 178 odst. 2 písm. c)</t>
  </si>
  <si>
    <t>1009748412</t>
  </si>
  <si>
    <t>1/2019</t>
  </si>
  <si>
    <t>O regulaci hlučných činností a o výjimečném zkrácení doby nočního klidu</t>
  </si>
  <si>
    <t>2019-07-06</t>
  </si>
  <si>
    <t>noční klid</t>
  </si>
  <si>
    <t>zákon č. 251/2016 Sb., o některých přestupcích - § 5 odst. 7</t>
  </si>
  <si>
    <t>1009727787</t>
  </si>
  <si>
    <t>2/2019</t>
  </si>
  <si>
    <t>O místním poplatku ze psů</t>
  </si>
  <si>
    <t>2020-01-01</t>
  </si>
  <si>
    <t>místní poplatek ze psů</t>
  </si>
  <si>
    <t>zákon č. 565/1990 Sb., o místních poplatcích - § 14 - ze psů</t>
  </si>
  <si>
    <t>1009711147</t>
  </si>
  <si>
    <t>1/2020</t>
  </si>
  <si>
    <t>O stanovení koeficientů pro výpočet daně z nemovitých věcí</t>
  </si>
  <si>
    <t>2021-01-01</t>
  </si>
  <si>
    <t>daň z nemovitých věcí - koeficient u staveb a jednotek</t>
  </si>
  <si>
    <t xml:space="preserve">zákon č. 338/1992 Sb., o dani z nemovitých věcí - § 11 odst. 3 písm. a)  </t>
  </si>
  <si>
    <t>2/2024: o stanovení místních koeficientů daně z nemovitých věcí; 2/2024: o stanovení místních koeficientů daně z nemovitých věcí; 2/2024: o stanovení místních koeficientů daně z nemovitých věcí</t>
  </si>
  <si>
    <t>1009710212</t>
  </si>
  <si>
    <t>1/2021</t>
  </si>
  <si>
    <t>O místním poplatku za užívání veřejného prostranství</t>
  </si>
  <si>
    <t>2021-07-10</t>
  </si>
  <si>
    <t>2/2023: kterou se mění Obecně závazná vyhláška č. 1/2021, o místním poplatku za užívání veřejného prostranství</t>
  </si>
  <si>
    <t>1009707229</t>
  </si>
  <si>
    <t>2/2021</t>
  </si>
  <si>
    <t>o zabezpečení místních záležitostí veřejného pořádku, ochraně veřejné zeleně, užívání zařízení města sloužících potřebám veřejnosti a zlepšení vzhledu města</t>
  </si>
  <si>
    <t>2021-10-06</t>
  </si>
  <si>
    <t>veřejný pořádek - údržba a ochrana veřejné zeleně</t>
  </si>
  <si>
    <t>zákon č. 128/2000 Sb., o obcích - § 10 písm. c) - údržba a ochrana veřejné zeleně</t>
  </si>
  <si>
    <t>1/2024: kterou se zrušuje obecně závazná vyhláška č. 2/2021,  o zabezpečení místních záležitostí veřejného pořádku, ochraně veřejné zeleně, užívání zařízení města sloužících potřebám veřejnosti a zlepšení vzhledu města</t>
  </si>
  <si>
    <t>1009704885</t>
  </si>
  <si>
    <t>3/2021</t>
  </si>
  <si>
    <t>2022-01-01</t>
  </si>
  <si>
    <t>5/2023: kterou se stanoví obecní systém odpadového hospodářství; 5/2023: kterou se stanoví obecní systém odpadového hospodářství</t>
  </si>
  <si>
    <t>1008692735</t>
  </si>
  <si>
    <t>4/2021</t>
  </si>
  <si>
    <t>O místním poplatku za obecní systém odpadového hospodaření</t>
  </si>
  <si>
    <t>3/2024: o místním poplatku za obecní systém odpadového hospodářství</t>
  </si>
  <si>
    <t>1008680999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</si>
</sst>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30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33</v>
      </c>
      <c r="H3" s="1">
        <v>46316</v>
      </c>
      <c r="I3" s="1">
        <v>46324.62056450137</v>
      </c>
      <c r="J3" t="s">
        <v>34</v>
      </c>
      <c r="K3" t="s">
        <v>35</v>
      </c>
      <c r="M3" t="s">
        <v>36</v>
      </c>
      <c r="N3" t="s">
        <v>37</v>
      </c>
      <c r="P3" t="s">
        <v>38</v>
      </c>
      <c r="S3" t="b">
        <v>1</v>
      </c>
      <c r="U3" s="2">
        <f>HYPERLINK("https://sbirkapp.gov.cz/detail/SPPFEHTOKSXB54QE", "https://sbirkapp.gov.cz/detail/SPPFEHTOKSXB54QE")</f>
        <v>0</v>
      </c>
      <c r="V3" t="s">
        <v>39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41</v>
      </c>
      <c r="G4" t="s">
        <v>42</v>
      </c>
      <c r="H4" s="1">
        <v>46009</v>
      </c>
      <c r="I4" s="1">
        <v>46010.48264108394</v>
      </c>
      <c r="J4" t="s">
        <v>43</v>
      </c>
      <c r="K4" t="s">
        <v>35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HYPERLINK("https://sbirkapp.gov.cz/detail/SPPSLFCQ24W3TVBO", "https://sbirkapp.gov.cz/detail/SPPSLFCQ24W3TVBO")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32</v>
      </c>
      <c r="G5" t="s">
        <v>49</v>
      </c>
      <c r="H5" s="1">
        <v>45826</v>
      </c>
      <c r="I5" s="1">
        <v>45828.50639333861</v>
      </c>
      <c r="J5" t="s">
        <v>50</v>
      </c>
      <c r="K5" t="s">
        <v>35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HYPERLINK("https://sbirkapp.gov.cz/detail/SPPTWJ2RRZYHSCBC", "https://sbirkapp.gov.cz/detail/SPPTWJ2RRZYHSCBC")</f>
        <v>0</v>
      </c>
      <c r="V5" t="s">
        <v>54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41</v>
      </c>
      <c r="G6" t="s">
        <v>56</v>
      </c>
      <c r="H6" s="1">
        <v>45638</v>
      </c>
      <c r="I6" s="1">
        <v>45639.55471850383</v>
      </c>
      <c r="J6" t="s">
        <v>57</v>
      </c>
      <c r="K6" t="s">
        <v>35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HYPERLINK("https://sbirkapp.gov.cz/detail/SPP537KN57MD5BXU", "https://sbirkapp.gov.cz/detail/SPP537KN57MD5BXU")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41</v>
      </c>
      <c r="G7" t="s">
        <v>63</v>
      </c>
      <c r="H7" s="1">
        <v>45554</v>
      </c>
      <c r="I7" s="1">
        <v>45558.69021455934</v>
      </c>
      <c r="J7" t="s">
        <v>57</v>
      </c>
      <c r="K7" t="s">
        <v>35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HYPERLINK("https://sbirkapp.gov.cz/detail/SPPDYHS5VJ7K667A", "https://sbirkapp.gov.cz/detail/SPPDYHS5VJ7K667A")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41</v>
      </c>
      <c r="G8" t="s">
        <v>69</v>
      </c>
      <c r="H8" s="1">
        <v>45407</v>
      </c>
      <c r="I8" s="1">
        <v>45415.36749262265</v>
      </c>
      <c r="J8" t="s">
        <v>70</v>
      </c>
      <c r="K8" t="s">
        <v>35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HYPERLINK("https://sbirkapp.gov.cz/detail/SPPXG6UDEO7FHYVW", "https://sbirkapp.gov.cz/detail/SPPXG6UDEO7FHYVW")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41</v>
      </c>
      <c r="G9" t="s">
        <v>76</v>
      </c>
      <c r="H9" s="1">
        <v>45274</v>
      </c>
      <c r="I9" s="1">
        <v>45281.33462142538</v>
      </c>
      <c r="J9" t="s">
        <v>77</v>
      </c>
      <c r="K9" t="s">
        <v>35</v>
      </c>
      <c r="M9" t="s">
        <v>71</v>
      </c>
      <c r="N9" t="s">
        <v>72</v>
      </c>
      <c r="P9" t="s">
        <v>78</v>
      </c>
      <c r="S9" t="b">
        <v>1</v>
      </c>
      <c r="U9" s="2">
        <f>HYPERLINK("https://sbirkapp.gov.cz/detail/SPPK7U6LN4JOCOE4", "https://sbirkapp.gov.cz/detail/SPPK7U6LN4JOCOE4")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41</v>
      </c>
      <c r="G10" t="s">
        <v>81</v>
      </c>
      <c r="H10" s="1">
        <v>45204</v>
      </c>
      <c r="I10" s="1">
        <v>45211.5197407446</v>
      </c>
      <c r="J10" t="s">
        <v>82</v>
      </c>
      <c r="K10" t="s">
        <v>35</v>
      </c>
      <c r="M10" t="s">
        <v>83</v>
      </c>
      <c r="N10" t="s">
        <v>84</v>
      </c>
      <c r="R10" t="s">
        <v>85</v>
      </c>
      <c r="S10" t="b">
        <v>0</v>
      </c>
      <c r="T10" s="1">
        <v>46025</v>
      </c>
      <c r="U10" s="2">
        <f>HYPERLINK("https://sbirkapp.gov.cz/detail/SPPYRZJOBF4LR23Q", "https://sbirkapp.gov.cz/detail/SPPYRZJOBF4LR23Q")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41</v>
      </c>
      <c r="G11" t="s">
        <v>88</v>
      </c>
      <c r="H11" s="1">
        <v>45043</v>
      </c>
      <c r="I11" s="1">
        <v>45049.60136549662</v>
      </c>
      <c r="J11" t="s">
        <v>89</v>
      </c>
      <c r="K11" t="s">
        <v>35</v>
      </c>
      <c r="M11" t="s">
        <v>90</v>
      </c>
      <c r="N11" t="s">
        <v>91</v>
      </c>
      <c r="P11" t="s">
        <v>92</v>
      </c>
      <c r="S11" t="b">
        <v>1</v>
      </c>
      <c r="U11" s="2">
        <f>HYPERLINK("https://sbirkapp.gov.cz/detail/SPPMHJ7NYOMXTCI4", "https://sbirkapp.gov.cz/detail/SPPMHJ7NYOMXTCI4")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41</v>
      </c>
      <c r="G12" t="s">
        <v>95</v>
      </c>
      <c r="H12" s="1">
        <v>45043</v>
      </c>
      <c r="I12" s="1">
        <v>45049.59435307802</v>
      </c>
      <c r="J12" t="s">
        <v>89</v>
      </c>
      <c r="K12" t="s">
        <v>35</v>
      </c>
      <c r="M12" t="s">
        <v>96</v>
      </c>
      <c r="N12" t="s">
        <v>97</v>
      </c>
      <c r="P12" t="s">
        <v>98</v>
      </c>
      <c r="S12" t="b">
        <v>1</v>
      </c>
      <c r="U12" s="2">
        <f>HYPERLINK("https://sbirkapp.gov.cz/detail/SPPYLAUQRK3BAINQ", "https://sbirkapp.gov.cz/detail/SPPYLAUQRK3BAINQ")</f>
        <v>0</v>
      </c>
      <c r="V12" t="s">
        <v>99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100</v>
      </c>
      <c r="F13" t="s">
        <v>41</v>
      </c>
      <c r="G13" t="s">
        <v>101</v>
      </c>
      <c r="H13" s="1">
        <v>45043</v>
      </c>
      <c r="I13" s="1">
        <v>45049.58492394052</v>
      </c>
      <c r="J13" t="s">
        <v>89</v>
      </c>
      <c r="K13" t="s">
        <v>35</v>
      </c>
      <c r="M13" t="s">
        <v>102</v>
      </c>
      <c r="N13" t="s">
        <v>103</v>
      </c>
      <c r="P13" t="s">
        <v>104</v>
      </c>
      <c r="S13" t="b">
        <v>1</v>
      </c>
      <c r="U13" s="2">
        <f>HYPERLINK("https://sbirkapp.gov.cz/detail/SPPQKT4RLURDHUH6", "https://sbirkapp.gov.cz/detail/SPPQKT4RLURDHUH6")</f>
        <v>0</v>
      </c>
      <c r="V13" t="s">
        <v>105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106</v>
      </c>
      <c r="F14" t="s">
        <v>41</v>
      </c>
      <c r="G14" t="s">
        <v>107</v>
      </c>
      <c r="H14" s="1">
        <v>44980</v>
      </c>
      <c r="I14" s="1">
        <v>44985.54804123876</v>
      </c>
      <c r="J14" t="s">
        <v>108</v>
      </c>
      <c r="K14" t="s">
        <v>35</v>
      </c>
      <c r="M14" t="s">
        <v>109</v>
      </c>
      <c r="N14" t="s">
        <v>110</v>
      </c>
      <c r="O14" t="s">
        <v>111</v>
      </c>
      <c r="S14" t="b">
        <v>1</v>
      </c>
      <c r="U14" s="2">
        <f>HYPERLINK("https://sbirkapp.gov.cz/detail/SPPTAIZMCKRJWBNS", "https://sbirkapp.gov.cz/detail/SPPTAIZMCKRJWBNS")</f>
        <v>0</v>
      </c>
      <c r="V14" t="s">
        <v>112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32</v>
      </c>
      <c r="G15" t="s">
        <v>114</v>
      </c>
      <c r="H15" s="1">
        <v>44951</v>
      </c>
      <c r="I15" s="1">
        <v>44958.45485163762</v>
      </c>
      <c r="J15" t="s">
        <v>115</v>
      </c>
      <c r="K15" t="s">
        <v>35</v>
      </c>
      <c r="M15" t="s">
        <v>116</v>
      </c>
      <c r="N15" t="s">
        <v>117</v>
      </c>
      <c r="O15" t="s">
        <v>53</v>
      </c>
      <c r="R15" t="s">
        <v>118</v>
      </c>
      <c r="S15" t="b">
        <v>1</v>
      </c>
      <c r="U15" s="2">
        <f>HYPERLINK("https://sbirkapp.gov.cz/detail/SPPQ23NFGAC6S2U2", "https://sbirkapp.gov.cz/detail/SPPQ23NFGAC6S2U2")</f>
        <v>0</v>
      </c>
      <c r="V15" t="s">
        <v>119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120</v>
      </c>
      <c r="F16" t="s">
        <v>32</v>
      </c>
      <c r="G16" t="s">
        <v>121</v>
      </c>
      <c r="H16" s="1">
        <v>44629</v>
      </c>
      <c r="I16" s="1">
        <v>44641.46358516065</v>
      </c>
      <c r="J16" t="s">
        <v>122</v>
      </c>
      <c r="K16" t="s">
        <v>35</v>
      </c>
      <c r="M16" t="s">
        <v>116</v>
      </c>
      <c r="N16" t="s">
        <v>117</v>
      </c>
      <c r="O16" t="s">
        <v>53</v>
      </c>
      <c r="Q16" t="s">
        <v>123</v>
      </c>
      <c r="S16" t="b">
        <v>1</v>
      </c>
      <c r="U16" s="2">
        <f>HYPERLINK("https://sbirkapp.gov.cz/detail/SPP47XXEDWFRYEYS", "https://sbirkapp.gov.cz/detail/SPP47XXEDWFRYEYS")</f>
        <v>0</v>
      </c>
      <c r="V16" t="s">
        <v>124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125</v>
      </c>
      <c r="F17" t="s">
        <v>32</v>
      </c>
      <c r="G17" t="s">
        <v>126</v>
      </c>
      <c r="H17" s="1">
        <v>44118</v>
      </c>
      <c r="I17" s="1">
        <v>44629.60052716332</v>
      </c>
      <c r="J17" t="s">
        <v>127</v>
      </c>
      <c r="K17" t="s">
        <v>128</v>
      </c>
      <c r="L17" s="1">
        <v>44123</v>
      </c>
      <c r="M17" t="s">
        <v>129</v>
      </c>
      <c r="N17" t="s">
        <v>130</v>
      </c>
      <c r="O17" t="s">
        <v>131</v>
      </c>
      <c r="S17" t="s">
        <v>132</v>
      </c>
      <c r="T17" t="s">
        <v>29</v>
      </c>
      <c r="U17" s="2">
        <f>HYPERLINK("https://sbirkapp.gov.cz/detail/SPPIP6UDFUS2JDNY", "https://sbirkapp.gov.cz/detail/SPPIP6UDFUS2JDNY")</f>
        <v>0</v>
      </c>
      <c r="V17" t="s">
        <v>133</v>
      </c>
      <c r="W17">
        <v>4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134</v>
      </c>
      <c r="F18" t="s">
        <v>32</v>
      </c>
      <c r="G18" t="s">
        <v>135</v>
      </c>
      <c r="H18" s="1">
        <v>42907</v>
      </c>
      <c r="I18" s="1">
        <v>44629.59787576384</v>
      </c>
      <c r="J18" t="s">
        <v>136</v>
      </c>
      <c r="K18" t="s">
        <v>128</v>
      </c>
      <c r="L18" s="1">
        <v>42909</v>
      </c>
      <c r="M18" t="s">
        <v>116</v>
      </c>
      <c r="N18" t="s">
        <v>117</v>
      </c>
      <c r="O18" t="s">
        <v>53</v>
      </c>
      <c r="Q18" t="s">
        <v>137</v>
      </c>
      <c r="S18" t="b">
        <v>1</v>
      </c>
      <c r="U18" s="2">
        <f>HYPERLINK("https://sbirkapp.gov.cz/detail/SPPVWGNBIXQNI3SQ", "https://sbirkapp.gov.cz/detail/SPPVWGNBIXQNI3SQ")</f>
        <v>0</v>
      </c>
      <c r="V18" t="s">
        <v>138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139</v>
      </c>
      <c r="F19" t="s">
        <v>32</v>
      </c>
      <c r="G19" t="s">
        <v>140</v>
      </c>
      <c r="H19" s="1">
        <v>41738</v>
      </c>
      <c r="I19" s="1">
        <v>44629.59519986223</v>
      </c>
      <c r="J19" t="s">
        <v>141</v>
      </c>
      <c r="K19" t="s">
        <v>128</v>
      </c>
      <c r="L19" s="1">
        <v>41740</v>
      </c>
      <c r="M19" t="s">
        <v>51</v>
      </c>
      <c r="N19" t="s">
        <v>52</v>
      </c>
      <c r="Q19" t="s">
        <v>142</v>
      </c>
      <c r="R19" t="s">
        <v>143</v>
      </c>
      <c r="S19" t="b">
        <v>0</v>
      </c>
      <c r="T19" s="1">
        <v>45843</v>
      </c>
      <c r="U19" s="2">
        <f>HYPERLINK("https://sbirkapp.gov.cz/detail/SPPKKTHOIEWKCWBE", "https://sbirkapp.gov.cz/detail/SPPKKTHOIEWKCWBE")</f>
        <v>0</v>
      </c>
      <c r="V19" t="s">
        <v>144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145</v>
      </c>
      <c r="F20" t="s">
        <v>32</v>
      </c>
      <c r="G20" t="s">
        <v>146</v>
      </c>
      <c r="H20" s="1">
        <v>40976</v>
      </c>
      <c r="I20" s="1">
        <v>44629.58932341837</v>
      </c>
      <c r="J20" t="s">
        <v>147</v>
      </c>
      <c r="K20" t="s">
        <v>128</v>
      </c>
      <c r="L20" s="1">
        <v>40981</v>
      </c>
      <c r="M20" t="s">
        <v>129</v>
      </c>
      <c r="N20" t="s">
        <v>130</v>
      </c>
      <c r="O20" t="s">
        <v>131</v>
      </c>
      <c r="Q20" t="s">
        <v>148</v>
      </c>
      <c r="S20" t="s">
        <v>132</v>
      </c>
      <c r="T20" t="s">
        <v>29</v>
      </c>
      <c r="U20" s="2">
        <f>HYPERLINK("https://sbirkapp.gov.cz/detail/SPPCUUFBCOKAPFAG", "https://sbirkapp.gov.cz/detail/SPPCUUFBCOKAPFAG")</f>
        <v>0</v>
      </c>
      <c r="V20" t="s">
        <v>149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150</v>
      </c>
      <c r="F21" t="s">
        <v>32</v>
      </c>
      <c r="G21" t="s">
        <v>151</v>
      </c>
      <c r="H21" s="1">
        <v>40815</v>
      </c>
      <c r="I21" s="1">
        <v>44629.58251100565</v>
      </c>
      <c r="J21" t="s">
        <v>152</v>
      </c>
      <c r="K21" t="s">
        <v>128</v>
      </c>
      <c r="L21" s="1">
        <v>40856</v>
      </c>
      <c r="M21" t="s">
        <v>153</v>
      </c>
      <c r="N21" t="s">
        <v>154</v>
      </c>
      <c r="Q21" t="s">
        <v>155</v>
      </c>
      <c r="R21" t="s">
        <v>156</v>
      </c>
      <c r="S21" t="b">
        <v>1</v>
      </c>
      <c r="T21" s="1">
        <v>46340</v>
      </c>
      <c r="U21" s="2">
        <f>HYPERLINK("https://sbirkapp.gov.cz/detail/SPP2CDTG27VBMTVO", "https://sbirkapp.gov.cz/detail/SPP2CDTG27VBMTVO")</f>
        <v>0</v>
      </c>
      <c r="V21" t="s">
        <v>157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158</v>
      </c>
      <c r="F22" t="s">
        <v>32</v>
      </c>
      <c r="G22" t="s">
        <v>159</v>
      </c>
      <c r="H22" s="1">
        <v>40332</v>
      </c>
      <c r="I22" s="1">
        <v>44629.57671874769</v>
      </c>
      <c r="J22" t="s">
        <v>160</v>
      </c>
      <c r="K22" t="s">
        <v>128</v>
      </c>
      <c r="L22" s="1">
        <v>40337</v>
      </c>
      <c r="M22" t="s">
        <v>129</v>
      </c>
      <c r="N22" t="s">
        <v>130</v>
      </c>
      <c r="Q22" t="s">
        <v>161</v>
      </c>
      <c r="S22" t="s">
        <v>132</v>
      </c>
      <c r="T22" t="s">
        <v>29</v>
      </c>
      <c r="U22" s="2">
        <f>HYPERLINK("https://sbirkapp.gov.cz/detail/SPPAVLLSKWQV5SCS", "https://sbirkapp.gov.cz/detail/SPPAVLLSKWQV5SCS")</f>
        <v>0</v>
      </c>
      <c r="V22" t="s">
        <v>162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163</v>
      </c>
      <c r="F23" t="s">
        <v>41</v>
      </c>
      <c r="G23" t="s">
        <v>164</v>
      </c>
      <c r="H23" s="1">
        <v>40528</v>
      </c>
      <c r="I23" s="1">
        <v>44629.53471142575</v>
      </c>
      <c r="J23" t="s">
        <v>165</v>
      </c>
      <c r="K23" t="s">
        <v>128</v>
      </c>
      <c r="L23" s="1">
        <v>40528</v>
      </c>
      <c r="M23" t="s">
        <v>166</v>
      </c>
      <c r="N23" t="s">
        <v>167</v>
      </c>
      <c r="R23" t="s">
        <v>168</v>
      </c>
      <c r="S23" t="b">
        <v>0</v>
      </c>
      <c r="T23" s="1">
        <v>45296</v>
      </c>
      <c r="U23" s="2">
        <f>HYPERLINK("https://sbirkapp.gov.cz/detail/SPPC7SZEOEQ7TARI", "https://sbirkapp.gov.cz/detail/SPPC7SZEOEQ7TARI")</f>
        <v>0</v>
      </c>
      <c r="V23" t="s">
        <v>169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170</v>
      </c>
      <c r="F24" t="s">
        <v>41</v>
      </c>
      <c r="G24" t="s">
        <v>171</v>
      </c>
      <c r="H24" s="1">
        <v>39989</v>
      </c>
      <c r="I24" s="1">
        <v>44629.50259947434</v>
      </c>
      <c r="J24" t="s">
        <v>172</v>
      </c>
      <c r="K24" t="s">
        <v>128</v>
      </c>
      <c r="L24" s="1">
        <v>39990</v>
      </c>
      <c r="M24" t="s">
        <v>96</v>
      </c>
      <c r="N24" t="s">
        <v>97</v>
      </c>
      <c r="R24" t="s">
        <v>173</v>
      </c>
      <c r="S24" t="b">
        <v>0</v>
      </c>
      <c r="T24" s="1">
        <v>45064</v>
      </c>
      <c r="U24" s="2">
        <f>HYPERLINK("https://sbirkapp.gov.cz/detail/SPP2OCV3M67WKEJY", "https://sbirkapp.gov.cz/detail/SPP2OCV3M67WKEJY")</f>
        <v>0</v>
      </c>
      <c r="V24" t="s">
        <v>174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175</v>
      </c>
      <c r="F25" t="s">
        <v>41</v>
      </c>
      <c r="G25" t="s">
        <v>176</v>
      </c>
      <c r="H25" s="1">
        <v>38883</v>
      </c>
      <c r="I25" s="1">
        <v>44629.40197614846</v>
      </c>
      <c r="J25" t="s">
        <v>177</v>
      </c>
      <c r="K25" t="s">
        <v>128</v>
      </c>
      <c r="L25" s="1">
        <v>38884</v>
      </c>
      <c r="M25" t="s">
        <v>178</v>
      </c>
      <c r="N25" t="s">
        <v>179</v>
      </c>
      <c r="S25" t="b">
        <v>1</v>
      </c>
      <c r="U25" s="2">
        <f>HYPERLINK("https://sbirkapp.gov.cz/detail/SPPTBCJDG7TQI44I", "https://sbirkapp.gov.cz/detail/SPPTBCJDG7TQI44I")</f>
        <v>0</v>
      </c>
      <c r="V25" t="s">
        <v>180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181</v>
      </c>
      <c r="F26" t="s">
        <v>41</v>
      </c>
      <c r="G26" t="s">
        <v>182</v>
      </c>
      <c r="H26" s="1">
        <v>41984</v>
      </c>
      <c r="I26" s="1">
        <v>44622.67133022661</v>
      </c>
      <c r="J26" t="s">
        <v>183</v>
      </c>
      <c r="K26" t="s">
        <v>128</v>
      </c>
      <c r="L26" s="1">
        <v>41985</v>
      </c>
      <c r="M26" t="s">
        <v>102</v>
      </c>
      <c r="N26" t="s">
        <v>103</v>
      </c>
      <c r="R26" t="s">
        <v>184</v>
      </c>
      <c r="S26" t="b">
        <v>0</v>
      </c>
      <c r="T26" s="1">
        <v>45064</v>
      </c>
      <c r="U26" s="2">
        <f>HYPERLINK("https://sbirkapp.gov.cz/detail/SPPXTZ4JZZQI3M6I", "https://sbirkapp.gov.cz/detail/SPPXTZ4JZZQI3M6I")</f>
        <v>0</v>
      </c>
      <c r="V26" t="s">
        <v>185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186</v>
      </c>
      <c r="F27" t="s">
        <v>41</v>
      </c>
      <c r="G27" t="s">
        <v>187</v>
      </c>
      <c r="H27" s="1">
        <v>42712</v>
      </c>
      <c r="I27" s="1">
        <v>44622.65560364309</v>
      </c>
      <c r="J27" t="s">
        <v>188</v>
      </c>
      <c r="K27" t="s">
        <v>128</v>
      </c>
      <c r="L27" s="1">
        <v>42713</v>
      </c>
      <c r="M27" t="s">
        <v>189</v>
      </c>
      <c r="N27" t="s">
        <v>190</v>
      </c>
      <c r="S27" t="b">
        <v>1</v>
      </c>
      <c r="U27" s="2">
        <f>HYPERLINK("https://sbirkapp.gov.cz/detail/SPPI6FMIMM2IGECW", "https://sbirkapp.gov.cz/detail/SPPI6FMIMM2IGECW")</f>
        <v>0</v>
      </c>
      <c r="V27" t="s">
        <v>191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192</v>
      </c>
      <c r="F28" t="s">
        <v>41</v>
      </c>
      <c r="G28" t="s">
        <v>193</v>
      </c>
      <c r="H28" s="1">
        <v>43083</v>
      </c>
      <c r="I28" s="1">
        <v>44622.6146686943</v>
      </c>
      <c r="J28" t="s">
        <v>194</v>
      </c>
      <c r="K28" t="s">
        <v>128</v>
      </c>
      <c r="L28" s="1">
        <v>43084</v>
      </c>
      <c r="M28" t="s">
        <v>195</v>
      </c>
      <c r="N28" t="s">
        <v>196</v>
      </c>
      <c r="S28" t="b">
        <v>1</v>
      </c>
      <c r="U28" s="2">
        <f>HYPERLINK("https://sbirkapp.gov.cz/detail/SPPXMKRKIVDCMMHC", "https://sbirkapp.gov.cz/detail/SPPXMKRKIVDCMMHC")</f>
        <v>0</v>
      </c>
      <c r="V28" t="s">
        <v>197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198</v>
      </c>
      <c r="F29" t="s">
        <v>41</v>
      </c>
      <c r="G29" t="s">
        <v>199</v>
      </c>
      <c r="H29" s="1">
        <v>43447</v>
      </c>
      <c r="I29" s="1">
        <v>44622.61151057844</v>
      </c>
      <c r="J29" t="s">
        <v>200</v>
      </c>
      <c r="K29" t="s">
        <v>128</v>
      </c>
      <c r="L29" s="1">
        <v>43448</v>
      </c>
      <c r="M29" t="s">
        <v>201</v>
      </c>
      <c r="N29" t="s">
        <v>202</v>
      </c>
      <c r="S29" t="b">
        <v>1</v>
      </c>
      <c r="U29" s="2">
        <f>HYPERLINK("https://sbirkapp.gov.cz/detail/SPPHUEETGPKQWQKK", "https://sbirkapp.gov.cz/detail/SPPHUEETGPKQWQKK")</f>
        <v>0</v>
      </c>
      <c r="V29" t="s">
        <v>203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204</v>
      </c>
      <c r="F30" t="s">
        <v>41</v>
      </c>
      <c r="G30" t="s">
        <v>205</v>
      </c>
      <c r="H30" s="1">
        <v>43447</v>
      </c>
      <c r="I30" s="1">
        <v>44622.60992150611</v>
      </c>
      <c r="J30" t="s">
        <v>200</v>
      </c>
      <c r="K30" t="s">
        <v>128</v>
      </c>
      <c r="L30" s="1">
        <v>43448</v>
      </c>
      <c r="M30" t="s">
        <v>206</v>
      </c>
      <c r="N30" t="s">
        <v>207</v>
      </c>
      <c r="S30" t="b">
        <v>1</v>
      </c>
      <c r="U30" s="2">
        <f>HYPERLINK("https://sbirkapp.gov.cz/detail/SPPVLFREJAUCY3FG", "https://sbirkapp.gov.cz/detail/SPPVLFREJAUCY3FG")</f>
        <v>0</v>
      </c>
      <c r="V30" t="s">
        <v>208</v>
      </c>
      <c r="W30">
        <v>2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209</v>
      </c>
      <c r="F31" t="s">
        <v>41</v>
      </c>
      <c r="G31" t="s">
        <v>210</v>
      </c>
      <c r="H31" s="1">
        <v>43636</v>
      </c>
      <c r="I31" s="1">
        <v>44622.59151186673</v>
      </c>
      <c r="J31" t="s">
        <v>211</v>
      </c>
      <c r="K31" t="s">
        <v>128</v>
      </c>
      <c r="L31" s="1">
        <v>43637</v>
      </c>
      <c r="M31" t="s">
        <v>212</v>
      </c>
      <c r="N31" t="s">
        <v>213</v>
      </c>
      <c r="S31" t="b">
        <v>1</v>
      </c>
      <c r="U31" s="2">
        <f>HYPERLINK("https://sbirkapp.gov.cz/detail/SPP26426PZSUFMLS", "https://sbirkapp.gov.cz/detail/SPP26426PZSUFMLS")</f>
        <v>0</v>
      </c>
      <c r="V31" t="s">
        <v>214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215</v>
      </c>
      <c r="F32" t="s">
        <v>41</v>
      </c>
      <c r="G32" t="s">
        <v>216</v>
      </c>
      <c r="H32" s="1">
        <v>43811</v>
      </c>
      <c r="I32" s="1">
        <v>44622.57626443172</v>
      </c>
      <c r="J32" t="s">
        <v>217</v>
      </c>
      <c r="K32" t="s">
        <v>128</v>
      </c>
      <c r="L32" s="1">
        <v>43812</v>
      </c>
      <c r="M32" t="s">
        <v>218</v>
      </c>
      <c r="N32" t="s">
        <v>219</v>
      </c>
      <c r="S32" t="b">
        <v>1</v>
      </c>
      <c r="U32" s="2">
        <f>HYPERLINK("https://sbirkapp.gov.cz/detail/SPPN4DSL3KCP2Q7M", "https://sbirkapp.gov.cz/detail/SPPN4DSL3KCP2Q7M")</f>
        <v>0</v>
      </c>
      <c r="V32" t="s">
        <v>220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221</v>
      </c>
      <c r="F33" t="s">
        <v>41</v>
      </c>
      <c r="G33" t="s">
        <v>222</v>
      </c>
      <c r="H33" s="1">
        <v>44084</v>
      </c>
      <c r="I33" s="1">
        <v>44622.57468153519</v>
      </c>
      <c r="J33" t="s">
        <v>223</v>
      </c>
      <c r="K33" t="s">
        <v>128</v>
      </c>
      <c r="L33" s="1">
        <v>44088</v>
      </c>
      <c r="M33" t="s">
        <v>224</v>
      </c>
      <c r="N33" t="s">
        <v>225</v>
      </c>
      <c r="R33" t="s">
        <v>226</v>
      </c>
      <c r="S33" t="b">
        <v>0</v>
      </c>
      <c r="T33" s="1">
        <v>45658</v>
      </c>
      <c r="U33" s="2">
        <f>HYPERLINK("https://sbirkapp.gov.cz/detail/SPP2NHCE6Z6KYPRA", "https://sbirkapp.gov.cz/detail/SPP2NHCE6Z6KYPRA")</f>
        <v>0</v>
      </c>
      <c r="V33" t="s">
        <v>227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228</v>
      </c>
      <c r="F34" t="s">
        <v>41</v>
      </c>
      <c r="G34" t="s">
        <v>229</v>
      </c>
      <c r="H34" s="1">
        <v>44371</v>
      </c>
      <c r="I34" s="1">
        <v>44622.57257561104</v>
      </c>
      <c r="J34" t="s">
        <v>230</v>
      </c>
      <c r="K34" t="s">
        <v>128</v>
      </c>
      <c r="L34" s="1">
        <v>44372</v>
      </c>
      <c r="M34" t="s">
        <v>109</v>
      </c>
      <c r="N34" t="s">
        <v>110</v>
      </c>
      <c r="Q34" t="s">
        <v>231</v>
      </c>
      <c r="S34" t="b">
        <v>1</v>
      </c>
      <c r="U34" s="2">
        <f>HYPERLINK("https://sbirkapp.gov.cz/detail/SPPMUEVS4RT7TUMQ", "https://sbirkapp.gov.cz/detail/SPPMUEVS4RT7TUMQ")</f>
        <v>0</v>
      </c>
      <c r="V34" t="s">
        <v>232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233</v>
      </c>
      <c r="F35" t="s">
        <v>41</v>
      </c>
      <c r="G35" t="s">
        <v>234</v>
      </c>
      <c r="H35" s="1">
        <v>44455</v>
      </c>
      <c r="I35" s="1">
        <v>44622.56991760777</v>
      </c>
      <c r="J35" t="s">
        <v>235</v>
      </c>
      <c r="K35" t="s">
        <v>128</v>
      </c>
      <c r="L35" s="1">
        <v>44460</v>
      </c>
      <c r="M35" t="s">
        <v>236</v>
      </c>
      <c r="N35" t="s">
        <v>237</v>
      </c>
      <c r="R35" t="s">
        <v>238</v>
      </c>
      <c r="S35" t="b">
        <v>0</v>
      </c>
      <c r="T35" s="1">
        <v>45430</v>
      </c>
      <c r="U35" s="2">
        <f>HYPERLINK("https://sbirkapp.gov.cz/detail/SPPBI2GUTMJSDZCA", "https://sbirkapp.gov.cz/detail/SPPBI2GUTMJSDZCA")</f>
        <v>0</v>
      </c>
      <c r="V35" t="s">
        <v>239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240</v>
      </c>
      <c r="F36" t="s">
        <v>41</v>
      </c>
      <c r="G36" t="s">
        <v>88</v>
      </c>
      <c r="H36" s="1">
        <v>44455</v>
      </c>
      <c r="I36" s="1">
        <v>44620.66375733342</v>
      </c>
      <c r="J36" t="s">
        <v>241</v>
      </c>
      <c r="K36" t="s">
        <v>128</v>
      </c>
      <c r="L36" s="1">
        <v>44460</v>
      </c>
      <c r="M36" t="s">
        <v>90</v>
      </c>
      <c r="N36" t="s">
        <v>91</v>
      </c>
      <c r="R36" t="s">
        <v>242</v>
      </c>
      <c r="S36" t="b">
        <v>0</v>
      </c>
      <c r="T36" s="1">
        <v>45064</v>
      </c>
      <c r="U36" s="2">
        <f>HYPERLINK("https://sbirkapp.gov.cz/detail/SPPCXZ6Q6NMJLDZ4", "https://sbirkapp.gov.cz/detail/SPPCXZ6Q6NMJLDZ4")</f>
        <v>0</v>
      </c>
      <c r="V36" t="s">
        <v>243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244</v>
      </c>
      <c r="F37" t="s">
        <v>41</v>
      </c>
      <c r="G37" t="s">
        <v>245</v>
      </c>
      <c r="H37" s="1">
        <v>44455</v>
      </c>
      <c r="I37" s="1">
        <v>44620.64962067763</v>
      </c>
      <c r="J37" t="s">
        <v>241</v>
      </c>
      <c r="K37" t="s">
        <v>128</v>
      </c>
      <c r="L37" s="1">
        <v>44460</v>
      </c>
      <c r="M37" t="s">
        <v>58</v>
      </c>
      <c r="N37" t="s">
        <v>59</v>
      </c>
      <c r="R37" t="s">
        <v>246</v>
      </c>
      <c r="S37" t="b">
        <v>0</v>
      </c>
      <c r="T37" s="1">
        <v>45658</v>
      </c>
      <c r="U37" s="2">
        <f>HYPERLINK("https://sbirkapp.gov.cz/detail/SPPFFDMCA4TXP4W2", "https://sbirkapp.gov.cz/detail/SPPFFDMCA4TXP4W2")</f>
        <v>0</v>
      </c>
      <c r="V37" t="s">
        <v>247</v>
      </c>
      <c r="W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2026-11-05T01:49:36Z</dcterms:created>
  <dcterms:modified xsi:type="dcterms:W3CDTF">2026-11-05T01:49:36Z</dcterms:modified>
</cp:coreProperties>
</file>