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<sst xmlns="http://schemas.openxmlformats.org/spreadsheetml/2006/main" count="627" uniqueCount="252">
  <si>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</si>
  <si>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</si>
  <si>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</si>
  <si>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</si>
  <si>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</si>
  <si>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</si>
  <si>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</si>
  <si>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</si>
  <si>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</si>
  <si>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</si>
  <si>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</si>
  <si>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</si>
  <si>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</si>
  <si>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</si>
  <si>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</si>
  <si>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</si>
  <si>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</si>
  <si>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</si>
  <si>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</si>
  <si>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</si>
  <si>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</si>
  <si>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</si>
  <si>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</si>
  <si>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Choceň</t>
  </si>
  <si>
    <t>00278955</t>
  </si>
  <si>
    <t>2bpbz3p</t>
  </si>
  <si>
    <t>Pardubický kraj</t>
  </si>
  <si>
    <t>1/2026</t>
  </si>
  <si>
    <t>Obecně závazná vyhláška</t>
  </si>
  <si>
    <t>Požární řád</t>
  </si>
  <si>
    <t>2026-03-12</t>
  </si>
  <si>
    <t>Běžný</t>
  </si>
  <si>
    <t>požární ochrana - požární řád</t>
  </si>
  <si>
    <t>zákon č. 133/1985 Sb., o požární ochraně - § 29 odst. 1 písm. o) bod 1</t>
  </si>
  <si>
    <t>3/2012: Požární řád města Choceň</t>
  </si>
  <si>
    <t>1655670472</t>
  </si>
  <si>
    <t>6/2025</t>
  </si>
  <si>
    <t>Nařízení</t>
  </si>
  <si>
    <t>CENÍK K NAŘÍZENÍ, kterým se vymezují místní komunikace či jejich úseky ve městě Choceň, jichž lze užít ke stání silničního vozidla za sjednanou cenu</t>
  </si>
  <si>
    <t>2025-09-03</t>
  </si>
  <si>
    <t xml:space="preserve">pozemní komunikace - zpoplatnění stání a odstavení </t>
  </si>
  <si>
    <t xml:space="preserve">zákon č. 13/1997 Sb., o pozemních komunikacích - § 23 odst. 1 </t>
  </si>
  <si>
    <t>4/2022: Ceník k nařízení města Choceň č. 1/2021</t>
  </si>
  <si>
    <t>1566718987</t>
  </si>
  <si>
    <t>5/2025</t>
  </si>
  <si>
    <t>O vymezení místních komunikací či jejich úseků ve městě Choceň, jichž lze užít ke stání silničního motorového vozidla za sjednanou cenu</t>
  </si>
  <si>
    <t>1/2021: O vymezení místních komunikací, jichž lze užít ke stání silničního motorového vozidla za sjednanou cenu</t>
  </si>
  <si>
    <t>1566716674</t>
  </si>
  <si>
    <t>4/2025</t>
  </si>
  <si>
    <t>O MÍSTNÍM POPLATKU ZA UŽÍVÁNÍ VEŘEJNÉHO PROSTRANSTVÍ</t>
  </si>
  <si>
    <t>2025-05-14</t>
  </si>
  <si>
    <t>místní poplatek za užívání veřejného prostranství</t>
  </si>
  <si>
    <t>zákon č. 565/1990 Sb., o místních poplatcích - § 14 - za užívání veřejného prostranství</t>
  </si>
  <si>
    <t>3/2024: O místním poplatku za užívání veřejného prostranství</t>
  </si>
  <si>
    <t>1516789292</t>
  </si>
  <si>
    <t>3/2025</t>
  </si>
  <si>
    <t>O OMEZENÍ NOČNÍHO KLIDU</t>
  </si>
  <si>
    <t>2025-05-10</t>
  </si>
  <si>
    <t>noční klid</t>
  </si>
  <si>
    <t>zákon č. 251/2016 Sb., o některých přestupcích - § 5 odst. 7</t>
  </si>
  <si>
    <t>2/2024: O omezení nočního klidu</t>
  </si>
  <si>
    <t>1514764260</t>
  </si>
  <si>
    <t>2/2025</t>
  </si>
  <si>
    <t>O OMEZENÍ KONZUMACE ALKOHOLICKÝCH NÁPOJŮ  NA VYMEZENÝCH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</si>
  <si>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</si>
  <si>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</si>
  <si>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1/2021: O omezení konzumace alkoholických nápojů na vymezených veřejných prostranstvích</t>
  </si>
  <si>
    <t>1514761556</t>
  </si>
  <si>
    <t>1/2025</t>
  </si>
  <si>
    <t>VÝMAZ</t>
  </si>
  <si>
    <t>-</t>
  </si>
  <si>
    <t>1514647200</t>
  </si>
  <si>
    <t>9/2024</t>
  </si>
  <si>
    <t xml:space="preserve">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</si>
  <si>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</si>
  <si>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</si>
  <si>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</si>
  <si>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</si>
  <si>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1450222101</t>
  </si>
  <si>
    <t>8/2024</t>
  </si>
  <si>
    <t>O stanovení obecního systému odpadového hospodářství</t>
  </si>
  <si>
    <t>2024-12-24</t>
  </si>
  <si>
    <t>systém odpadového hospodářství</t>
  </si>
  <si>
    <t>zákon č. 541/2020 Sb., o odpadech - § 59 odst. 4</t>
  </si>
  <si>
    <t xml:space="preserve">4/2024: O stanovení obecního systému odpadového hospodářství </t>
  </si>
  <si>
    <t>1450210715</t>
  </si>
  <si>
    <t>7/2024</t>
  </si>
  <si>
    <t>O stanovení místního koeficientu pro výpočet daně z nemovitých věcí</t>
  </si>
  <si>
    <t>daň z nemovitých věcí - místní koeficient</t>
  </si>
  <si>
    <t>zákon č. 338/1992 Sb., o dani z nemovitých věcí - § 12 odst. 1 písm. a) bod 1</t>
  </si>
  <si>
    <t>6/2024: O stanovení místního koeficientu pro výpočet daně z nemovitých věcí</t>
  </si>
  <si>
    <t>1448733419</t>
  </si>
  <si>
    <t>6/2024</t>
  </si>
  <si>
    <t>2/2008: O stanovení koeficientů pro výpočet daně z nemovitosti</t>
  </si>
  <si>
    <t>7/2024: O stanovení místního koeficientu pro výpočet daně z nemovitých věcí; 7/2024: O stanovení místního koeficientu pro výpočet daně z nemovitých věcí; 7/2024: O stanovení místního koeficientu pro výpočet daně z nemovitých věcí</t>
  </si>
  <si>
    <t>1413803296</t>
  </si>
  <si>
    <t>5/2024</t>
  </si>
  <si>
    <t>O zákazu některých forem prodeje zboží a poskytování služeb v energetických odvětvích</t>
  </si>
  <si>
    <t>2024-10-03</t>
  </si>
  <si>
    <t>regulace prodeje zboží nebo poskytování služeb v energetických odvětvích</t>
  </si>
  <si>
    <t>zákon č. 458/2000 Sb., energetický zákon - § 11p</t>
  </si>
  <si>
    <t>1413795811</t>
  </si>
  <si>
    <t>4/2024</t>
  </si>
  <si>
    <t xml:space="preserve">O stanovení obecního systému odpadového hospodářství </t>
  </si>
  <si>
    <t>2024-07-17</t>
  </si>
  <si>
    <t>5/2022: O stanovení obecního systému odpadového hospodářství</t>
  </si>
  <si>
    <t>8/2024: O stanovení obecního systému odpadového hospodářství</t>
  </si>
  <si>
    <t>1380667598</t>
  </si>
  <si>
    <t>3/2024</t>
  </si>
  <si>
    <t>O místním poplatku za užívání veřejného prostranství</t>
  </si>
  <si>
    <t>2024-02-22</t>
  </si>
  <si>
    <t>3/2023: O místním poplatku za užívání veřejného prostranství</t>
  </si>
  <si>
    <t>4/2025: O MÍSTNÍM POPLATKU ZA UŽÍVÁNÍ VEŘEJNÉHO PROSTRANSTVÍ</t>
  </si>
  <si>
    <t>1311996150</t>
  </si>
  <si>
    <t>2/2024</t>
  </si>
  <si>
    <t>O omezení nočního klidu</t>
  </si>
  <si>
    <t>1/2023: O omezení nočního klidu</t>
  </si>
  <si>
    <t>3/2025: O OMEZENÍ NOČNÍHO KLIDU</t>
  </si>
  <si>
    <t>1311959294</t>
  </si>
  <si>
    <t>1/2024</t>
  </si>
  <si>
    <t>1302251642</t>
  </si>
  <si>
    <t>6/2023</t>
  </si>
  <si>
    <t>O místním poplatku za obecní systém odpadového hospodářství</t>
  </si>
  <si>
    <t>2024-01-01</t>
  </si>
  <si>
    <t>8/2022: O místním poplatku za obecní systém odpadového hospodářství</t>
  </si>
  <si>
    <t xml:space="preserve">9/2024: O místním poplatku za obecní systém odpadového hospodářství </t>
  </si>
  <si>
    <t>1283139106</t>
  </si>
  <si>
    <t>5/2023</t>
  </si>
  <si>
    <t>O stanovení školských obvodů základních škol</t>
  </si>
  <si>
    <t>školské obvody - základní školy</t>
  </si>
  <si>
    <t>zákon č. 561/2004 Sb., školský zákon - § 178 odst. 2 písm. b)</t>
  </si>
  <si>
    <t>6/2012: O stanovení školských obvodů základních škol</t>
  </si>
  <si>
    <t>1275462145</t>
  </si>
  <si>
    <t>4/2023</t>
  </si>
  <si>
    <t>O místním poplatku ze psů</t>
  </si>
  <si>
    <t>místní poplatek ze psů</t>
  </si>
  <si>
    <t>zákon č. 565/1990 Sb., o místních poplatcích - § 14 - ze psů</t>
  </si>
  <si>
    <t>5/2019: O místním poplatku ze psů</t>
  </si>
  <si>
    <t>1275458840</t>
  </si>
  <si>
    <t>3/2023</t>
  </si>
  <si>
    <t>6/2019: O místním poplatku za užívání veřejného prostranství</t>
  </si>
  <si>
    <t>3/2024: O místním poplatku za užívání veřejného prostranství; 3/2024: O místním poplatku za užívání veřejného prostranství</t>
  </si>
  <si>
    <t>1275428655</t>
  </si>
  <si>
    <t>2/2023</t>
  </si>
  <si>
    <t>1275415288</t>
  </si>
  <si>
    <t>1/2023</t>
  </si>
  <si>
    <t>2023-07-19</t>
  </si>
  <si>
    <t>2/2022: O omezení nočního klidu</t>
  </si>
  <si>
    <t>1211727803</t>
  </si>
  <si>
    <t>8/2022</t>
  </si>
  <si>
    <t>2023-01-01</t>
  </si>
  <si>
    <t xml:space="preserve">7/2022: O místním poplatku za obecní systém odpadového hospodářství </t>
  </si>
  <si>
    <t>1118472777</t>
  </si>
  <si>
    <t>7/2022</t>
  </si>
  <si>
    <t>4/2021: O místním poplatku za obecní systém odpadového hospodářství</t>
  </si>
  <si>
    <t>1106229240</t>
  </si>
  <si>
    <t>6/2022</t>
  </si>
  <si>
    <t>O zákazu přespávání a bivakování na vymezených prostranstvích</t>
  </si>
  <si>
    <t>2022-10-28</t>
  </si>
  <si>
    <t>veřejný pořádek - jiné</t>
  </si>
  <si>
    <t>zákon č. 128/2000 Sb., o obcích - § 10 písm. a) - jiné</t>
  </si>
  <si>
    <t>1093410374</t>
  </si>
  <si>
    <t>5/2022</t>
  </si>
  <si>
    <t>2022-10-08</t>
  </si>
  <si>
    <t>3/2022: O stanovení obecního systému odpadového hospodářství</t>
  </si>
  <si>
    <t>1086246723</t>
  </si>
  <si>
    <t>4/2022</t>
  </si>
  <si>
    <t>Ceník k nařízení města Choceň č. 1/2021</t>
  </si>
  <si>
    <t>2022-08-18</t>
  </si>
  <si>
    <t>6/2025: CENÍK K NAŘÍZENÍ, kterým se vymezují místní komunikace či jejich úseky ve městě Choceň, jichž lze užít ke stání silničního vozidla za sjednanou cenu</t>
  </si>
  <si>
    <t>1067876589</t>
  </si>
  <si>
    <t>3/2022</t>
  </si>
  <si>
    <t>2022-07-27</t>
  </si>
  <si>
    <t>2/2013: O stanovení systému shromažďování, sběru, přepravy, třídění, využívání a odstraňování komunálních odpadů a nakládání se stavebním a demoličním odpadem na území města</t>
  </si>
  <si>
    <t>1059973833</t>
  </si>
  <si>
    <t>1/2021</t>
  </si>
  <si>
    <t>O vymezení místních komunikací, jichž lze užít ke stání silničního motorového vozidla za sjednanou cenu</t>
  </si>
  <si>
    <t>2021-12-09</t>
  </si>
  <si>
    <t>Dle přechodného ustanovení</t>
  </si>
  <si>
    <t>5/2025: O vymezení místních komunikací či jejich úseků ve městě Choceň, jichž lze užít ke stání silničního motorového vozidla za sjednanou cenu</t>
  </si>
  <si>
    <t>1016953931</t>
  </si>
  <si>
    <t>2/2019</t>
  </si>
  <si>
    <t>Tržní řád</t>
  </si>
  <si>
    <t>2019-06-14</t>
  </si>
  <si>
    <t>regulace prodeje zboží a nabízení služeb - tržní řád</t>
  </si>
  <si>
    <t xml:space="preserve">zákon č. 455/1991 Sb., živnostenský zákon - § 18 odst. 1 </t>
  </si>
  <si>
    <t>1016930131</t>
  </si>
  <si>
    <t>1/2019</t>
  </si>
  <si>
    <t>O zákazu podomního a pochůzkového prodeje na území města</t>
  </si>
  <si>
    <t>2019-03-01</t>
  </si>
  <si>
    <t>regulace podomního a pochůzkového prodeje a nabízení služeb</t>
  </si>
  <si>
    <t xml:space="preserve">zákon č. 455/1991 Sb., živnostenský zákon - § 18 odst. 4 </t>
  </si>
  <si>
    <t>1016909941</t>
  </si>
  <si>
    <t>2/2022</t>
  </si>
  <si>
    <t>2022-04-02</t>
  </si>
  <si>
    <t>1016333898</t>
  </si>
  <si>
    <t>O omezení konzumace alkoholických nápojů na vymezených veřejných prostranstvích</t>
  </si>
  <si>
    <t>2021-03-24</t>
  </si>
  <si>
    <t>veřejný pořádek - konzumace alkoholu</t>
  </si>
  <si>
    <t>zákon č. 128/2000 Sb., o obcích - § 10 písm. a) - konzumace alkoholu</t>
  </si>
  <si>
    <t>2/2025: O OMEZENÍ KONZUMACE ALKOHOLICKÝCH NÁPOJŮ  NA VYMEZENÝCH VEŘEJNÝCH PROSTRANSTVÍCH; 2/2025: O OMEZENÍ KONZUMACE ALKOHOLICKÝCH NÁPOJŮ  NA VYMEZENÝCH VEŘEJNÝCH PROSTRANSTVÍCH</t>
  </si>
  <si>
    <t>1016328410</t>
  </si>
  <si>
    <t>6/2019</t>
  </si>
  <si>
    <t>2020-01-01</t>
  </si>
  <si>
    <t>1016314204</t>
  </si>
  <si>
    <t>5/2019</t>
  </si>
  <si>
    <t>4/2023: O místním poplatku ze psů</t>
  </si>
  <si>
    <t>1016309621</t>
  </si>
  <si>
    <t>2/2018</t>
  </si>
  <si>
    <t>O zákazu hazardních her na území města</t>
  </si>
  <si>
    <t>2019-01-01</t>
  </si>
  <si>
    <t>hazardní hry</t>
  </si>
  <si>
    <t xml:space="preserve">zákon č. 186/2016 Sb., o hazardních hrách - § 12 </t>
  </si>
  <si>
    <t>1016250555</t>
  </si>
  <si>
    <t>2/2013</t>
  </si>
  <si>
    <t>O stanovení systému shromažďování, sběru, přepravy, třídění, využívání a odstraňování komunálních odpadů a nakládání se stavebním a demoličním odpadem na území města</t>
  </si>
  <si>
    <t>2014-01-01</t>
  </si>
  <si>
    <t>1016246987</t>
  </si>
  <si>
    <t>1/2013</t>
  </si>
  <si>
    <t>O vedení technické mapy města</t>
  </si>
  <si>
    <t>technická mapa</t>
  </si>
  <si>
    <t xml:space="preserve">zákon č. 200/1994 Sb., o zeměměřictví a o změně a doplnění některých zákonů souvisejících s jeho zavedením - § 20 odst. 3 </t>
  </si>
  <si>
    <t>1016236652</t>
  </si>
  <si>
    <t>3/2012</t>
  </si>
  <si>
    <t>Požární řád města Choceň</t>
  </si>
  <si>
    <t>2012-03-01</t>
  </si>
  <si>
    <t>1/2026: Požární řád</t>
  </si>
  <si>
    <t>1013030295</t>
  </si>
  <si>
    <t>1/2017</t>
  </si>
  <si>
    <t>O stanovení školských obvodů mateřských škol</t>
  </si>
  <si>
    <t>2017-04-04</t>
  </si>
  <si>
    <t>školské obvody - mateřské školy</t>
  </si>
  <si>
    <t>zákon č. 561/2004 Sb., školský zákon - § 179 odst. 3 a § 178 odst. 2 písm. b)</t>
  </si>
  <si>
    <t>1013024571</t>
  </si>
  <si>
    <t>6/2012</t>
  </si>
  <si>
    <t>2013-01-01</t>
  </si>
  <si>
    <t>5/2023: O stanovení školských obvodů základních škol</t>
  </si>
  <si>
    <t>1013020532</t>
  </si>
  <si>
    <t>2/2008</t>
  </si>
  <si>
    <t>O stanovení koeficientů pro výpočet daně z nemovitosti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</si>
  <si>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</si>
  <si>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</si>
  <si>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</si>
  <si>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6/2024: O stanovení místního koeficientu pro výpočet daně z nemovitých věcí; 6/2024: O stanovení místního koeficientu pro výpočet daně z nemovitých věcí</t>
  </si>
  <si>
    <t>1013015961</t>
  </si>
  <si>
    <t>4/2021</t>
  </si>
  <si>
    <t>2022-01-01</t>
  </si>
  <si>
    <t>1012544809</t>
  </si>
  <si>
    <t>1/2022</t>
  </si>
  <si>
    <t>zákaz umisťování nádob na odpad na vymezená prostranství</t>
  </si>
  <si>
    <t>2022-03-23</t>
  </si>
  <si>
    <t>1011981159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</si>
</sst>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49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46050</v>
      </c>
      <c r="I2" s="1">
        <v>46078.55883324149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HYPERLINK("https://sbirkapp.gov.cz/detail/SPP4BKRVSBDA2Z3C", "https://sbirkapp.gov.cz/detail/SPP4BKRVSBDA2Z3C")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45873</v>
      </c>
      <c r="I3" s="1">
        <v>45888.62646307005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HYPERLINK("https://sbirkapp.gov.cz/detail/SPPLTEUJPOFJDV3M", "https://sbirkapp.gov.cz/detail/SPPLTEUJPOFJDV3M")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45873</v>
      </c>
      <c r="I4" s="1">
        <v>45888.62488394117</v>
      </c>
      <c r="J4" t="s">
        <v>39</v>
      </c>
      <c r="K4" t="s">
        <v>31</v>
      </c>
      <c r="M4" t="s">
        <v>40</v>
      </c>
      <c r="N4" t="s">
        <v>41</v>
      </c>
      <c r="P4" t="s">
        <v>46</v>
      </c>
      <c r="S4" t="b">
        <v>1</v>
      </c>
      <c r="U4" s="2">
        <f>HYPERLINK("https://sbirkapp.gov.cz/detail/SPP7MYM2ZVBW6IEU", "https://sbirkapp.gov.cz/detail/SPP7MYM2ZVBW6IEU")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45763</v>
      </c>
      <c r="I5" s="1">
        <v>45776.62748118105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HYPERLINK("https://sbirkapp.gov.cz/detail/SPP6KMXVWUYYUE54", "https://sbirkapp.gov.cz/detail/SPP6KMXVWUYYUE54")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45763</v>
      </c>
      <c r="I6" s="1">
        <v>45772.57537814813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HYPERLINK("https://sbirkapp.gov.cz/detail/SPPAYSFLKPVIXZSO", "https://sbirkapp.gov.cz/detail/SPPAYSFLKPVIXZSO")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45763</v>
      </c>
      <c r="I7" s="1">
        <v>45772.57378992772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HYPERLINK("https://sbirkapp.gov.cz/detail/SPPWT3QGHRUM5FYO", "https://sbirkapp.gov.cz/detail/SPPWT3QGHRUM5FYO")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t="s">
        <v>70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70</v>
      </c>
      <c r="R8" t="s">
        <v>70</v>
      </c>
      <c r="S8" t="s">
        <v>70</v>
      </c>
      <c r="T8" t="s">
        <v>70</v>
      </c>
      <c r="U8" t="s">
        <v>70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45623</v>
      </c>
      <c r="I9" s="1">
        <v>45635.68398524513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HYPERLINK("https://sbirkapp.gov.cz/detail/SPP6D4Z2GG3P3ACM", "https://sbirkapp.gov.cz/detail/SPP6D4Z2GG3P3ACM")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45623</v>
      </c>
      <c r="I10" s="1">
        <v>45635.67348453289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HYPERLINK("https://sbirkapp.gov.cz/detail/SPP7CPVIBRGH2ULO", "https://sbirkapp.gov.cz/detail/SPP7CPVIBRGH2ULO")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45624</v>
      </c>
      <c r="I11" s="1">
        <v>45631.59160726819</v>
      </c>
      <c r="J11" t="s">
        <v>74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HYPERLINK("https://sbirkapp.gov.cz/detail/SPPKPQ7AJFTJNHMO", "https://sbirkapp.gov.cz/detail/SPPKPQ7AJFTJNHMO")</f>
        <v>0</v>
      </c>
      <c r="V11" t="s">
        <v>91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87</v>
      </c>
      <c r="H12" s="1">
        <v>45539</v>
      </c>
      <c r="I12" s="1">
        <v>45553.62461436578</v>
      </c>
      <c r="J12" t="s">
        <v>74</v>
      </c>
      <c r="K12" t="s">
        <v>31</v>
      </c>
      <c r="M12" t="s">
        <v>88</v>
      </c>
      <c r="N12" t="s">
        <v>89</v>
      </c>
      <c r="P12" t="s">
        <v>93</v>
      </c>
      <c r="R12" t="s">
        <v>94</v>
      </c>
      <c r="S12" t="b">
        <v>0</v>
      </c>
      <c r="T12" s="1">
        <v>45658</v>
      </c>
      <c r="U12" s="2">
        <f>HYPERLINK("https://sbirkapp.gov.cz/detail/SPPECBC34J5MBD5S", "https://sbirkapp.gov.cz/detail/SPPECBC34J5MBD5S")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37</v>
      </c>
      <c r="G13" t="s">
        <v>97</v>
      </c>
      <c r="H13" s="1">
        <v>45530</v>
      </c>
      <c r="I13" s="1">
        <v>45553.61615080888</v>
      </c>
      <c r="J13" t="s">
        <v>98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HYPERLINK("https://sbirkapp.gov.cz/detail/SPPPH2EPYGG5ETTS", "https://sbirkapp.gov.cz/detail/SPPPH2EPYGG5ETTS")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45455</v>
      </c>
      <c r="I14" s="1">
        <v>45475.62204546356</v>
      </c>
      <c r="J14" t="s">
        <v>104</v>
      </c>
      <c r="K14" t="s">
        <v>31</v>
      </c>
      <c r="M14" t="s">
        <v>82</v>
      </c>
      <c r="N14" t="s">
        <v>83</v>
      </c>
      <c r="P14" t="s">
        <v>105</v>
      </c>
      <c r="R14" t="s">
        <v>106</v>
      </c>
      <c r="S14" t="b">
        <v>0</v>
      </c>
      <c r="T14" s="1">
        <v>45650</v>
      </c>
      <c r="U14" s="2">
        <f>HYPERLINK("https://sbirkapp.gov.cz/detail/SPPCSYKDR6LXG6BI", "https://sbirkapp.gov.cz/detail/SPPCSYKDR6LXG6BI")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45322</v>
      </c>
      <c r="I15" s="1">
        <v>45329.71407316124</v>
      </c>
      <c r="J15" t="s">
        <v>110</v>
      </c>
      <c r="K15" t="s">
        <v>31</v>
      </c>
      <c r="M15" t="s">
        <v>51</v>
      </c>
      <c r="N15" t="s">
        <v>52</v>
      </c>
      <c r="P15" t="s">
        <v>111</v>
      </c>
      <c r="R15" t="s">
        <v>112</v>
      </c>
      <c r="S15" t="b">
        <v>0</v>
      </c>
      <c r="T15" s="1">
        <v>45791</v>
      </c>
      <c r="U15" s="2">
        <f>HYPERLINK("https://sbirkapp.gov.cz/detail/SPP5TUDWSPT2FVXS", "https://sbirkapp.gov.cz/detail/SPP5TUDWSPT2FVXS")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45322</v>
      </c>
      <c r="I16" s="1">
        <v>45329.69105952173</v>
      </c>
      <c r="J16" t="s">
        <v>110</v>
      </c>
      <c r="K16" t="s">
        <v>31</v>
      </c>
      <c r="M16" t="s">
        <v>58</v>
      </c>
      <c r="N16" t="s">
        <v>59</v>
      </c>
      <c r="P16" t="s">
        <v>116</v>
      </c>
      <c r="R16" t="s">
        <v>117</v>
      </c>
      <c r="S16" t="b">
        <v>0</v>
      </c>
      <c r="T16" s="1">
        <v>45787</v>
      </c>
      <c r="U16" s="2">
        <f>HYPERLINK("https://sbirkapp.gov.cz/detail/SPPXFE7PKOPMFITI", "https://sbirkapp.gov.cz/detail/SPPXFE7PKOPMFITI")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69</v>
      </c>
      <c r="G17" t="s">
        <v>70</v>
      </c>
      <c r="H17" t="s">
        <v>70</v>
      </c>
      <c r="I17" t="s">
        <v>70</v>
      </c>
      <c r="J17" t="s">
        <v>70</v>
      </c>
      <c r="K17" t="s">
        <v>70</v>
      </c>
      <c r="L17" t="s">
        <v>70</v>
      </c>
      <c r="M17" t="s">
        <v>70</v>
      </c>
      <c r="N17" t="s">
        <v>70</v>
      </c>
      <c r="O17" t="s">
        <v>70</v>
      </c>
      <c r="P17" t="s">
        <v>70</v>
      </c>
      <c r="Q17" t="s">
        <v>70</v>
      </c>
      <c r="R17" t="s">
        <v>70</v>
      </c>
      <c r="S17" t="s">
        <v>70</v>
      </c>
      <c r="T17" t="s">
        <v>70</v>
      </c>
      <c r="U17" t="s">
        <v>70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45245</v>
      </c>
      <c r="I18" s="1">
        <v>45268.5748147652</v>
      </c>
      <c r="J18" t="s">
        <v>123</v>
      </c>
      <c r="K18" t="s">
        <v>31</v>
      </c>
      <c r="M18" t="s">
        <v>75</v>
      </c>
      <c r="N18" t="s">
        <v>76</v>
      </c>
      <c r="P18" t="s">
        <v>124</v>
      </c>
      <c r="R18" t="s">
        <v>125</v>
      </c>
      <c r="S18" t="b">
        <v>0</v>
      </c>
      <c r="T18" s="1">
        <v>45658</v>
      </c>
      <c r="U18" s="2">
        <f>HYPERLINK("https://sbirkapp.gov.cz/detail/SPPMQNQJRJ5MC4R4", "https://sbirkapp.gov.cz/detail/SPPMQNQJRJ5MC4R4")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45245</v>
      </c>
      <c r="I19" s="1">
        <v>45252.59703134328</v>
      </c>
      <c r="J19" t="s">
        <v>123</v>
      </c>
      <c r="K19" t="s">
        <v>31</v>
      </c>
      <c r="M19" t="s">
        <v>129</v>
      </c>
      <c r="N19" t="s">
        <v>130</v>
      </c>
      <c r="P19" t="s">
        <v>131</v>
      </c>
      <c r="S19" t="b">
        <v>1</v>
      </c>
      <c r="U19" s="2">
        <f>HYPERLINK("https://sbirkapp.gov.cz/detail/SPPIYWGYTOEE7ZFS", "https://sbirkapp.gov.cz/detail/SPPIYWGYTOEE7ZFS")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45245</v>
      </c>
      <c r="I20" s="1">
        <v>45252.59327256604</v>
      </c>
      <c r="J20" t="s">
        <v>123</v>
      </c>
      <c r="K20" t="s">
        <v>31</v>
      </c>
      <c r="M20" t="s">
        <v>135</v>
      </c>
      <c r="N20" t="s">
        <v>136</v>
      </c>
      <c r="P20" t="s">
        <v>137</v>
      </c>
      <c r="S20" t="b">
        <v>1</v>
      </c>
      <c r="U20" s="2">
        <f>HYPERLINK("https://sbirkapp.gov.cz/detail/SPPCFKW2UCN4UHJ2", "https://sbirkapp.gov.cz/detail/SPPCFKW2UCN4UHJ2")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109</v>
      </c>
      <c r="H21" s="1">
        <v>45245</v>
      </c>
      <c r="I21" s="1">
        <v>45252.56704601525</v>
      </c>
      <c r="J21" t="s">
        <v>123</v>
      </c>
      <c r="K21" t="s">
        <v>31</v>
      </c>
      <c r="M21" t="s">
        <v>51</v>
      </c>
      <c r="N21" t="s">
        <v>52</v>
      </c>
      <c r="P21" t="s">
        <v>140</v>
      </c>
      <c r="R21" t="s">
        <v>141</v>
      </c>
      <c r="S21" t="b">
        <v>0</v>
      </c>
      <c r="T21" s="1">
        <v>45344</v>
      </c>
      <c r="U21" s="2">
        <f>HYPERLINK("https://sbirkapp.gov.cz/detail/SPPJEE536LFNSTH2", "https://sbirkapp.gov.cz/detail/SPPJEE536LFNSTH2")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69</v>
      </c>
      <c r="G22" t="s">
        <v>70</v>
      </c>
      <c r="H22" t="s">
        <v>70</v>
      </c>
      <c r="I22" t="s">
        <v>70</v>
      </c>
      <c r="J22" t="s">
        <v>70</v>
      </c>
      <c r="K22" t="s">
        <v>70</v>
      </c>
      <c r="L22" t="s">
        <v>70</v>
      </c>
      <c r="M22" t="s">
        <v>70</v>
      </c>
      <c r="N22" t="s">
        <v>70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144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115</v>
      </c>
      <c r="H23" s="1">
        <v>45098</v>
      </c>
      <c r="I23" s="1">
        <v>45111.49769900655</v>
      </c>
      <c r="J23" t="s">
        <v>146</v>
      </c>
      <c r="K23" t="s">
        <v>31</v>
      </c>
      <c r="M23" t="s">
        <v>58</v>
      </c>
      <c r="N23" t="s">
        <v>59</v>
      </c>
      <c r="P23" t="s">
        <v>147</v>
      </c>
      <c r="R23" t="s">
        <v>60</v>
      </c>
      <c r="S23" t="b">
        <v>0</v>
      </c>
      <c r="T23" s="1">
        <v>45344</v>
      </c>
      <c r="U23" s="2">
        <f>HYPERLINK("https://sbirkapp.gov.cz/detail/SPPFRKQWL3DUMBCG", "https://sbirkapp.gov.cz/detail/SPPFRKQWL3DUMBCG")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122</v>
      </c>
      <c r="H24" s="1">
        <v>44907</v>
      </c>
      <c r="I24" s="1">
        <v>44914.66974876563</v>
      </c>
      <c r="J24" t="s">
        <v>150</v>
      </c>
      <c r="K24" t="s">
        <v>31</v>
      </c>
      <c r="M24" t="s">
        <v>75</v>
      </c>
      <c r="N24" t="s">
        <v>76</v>
      </c>
      <c r="P24" t="s">
        <v>151</v>
      </c>
      <c r="R24" t="s">
        <v>77</v>
      </c>
      <c r="S24" t="b">
        <v>0</v>
      </c>
      <c r="T24" s="1">
        <v>45292</v>
      </c>
      <c r="U24" s="2">
        <f>HYPERLINK("https://sbirkapp.gov.cz/detail/SPPMAITNIBIPLF7G", "https://sbirkapp.gov.cz/detail/SPPMAITNIBIPLF7G")</f>
        <v>0</v>
      </c>
      <c r="V24" t="s">
        <v>152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28</v>
      </c>
      <c r="G25" t="s">
        <v>73</v>
      </c>
      <c r="H25" s="1">
        <v>44874</v>
      </c>
      <c r="I25" s="1">
        <v>44883.49213061631</v>
      </c>
      <c r="J25" t="s">
        <v>150</v>
      </c>
      <c r="K25" t="s">
        <v>31</v>
      </c>
      <c r="M25" t="s">
        <v>75</v>
      </c>
      <c r="N25" t="s">
        <v>76</v>
      </c>
      <c r="P25" t="s">
        <v>154</v>
      </c>
      <c r="R25" t="s">
        <v>124</v>
      </c>
      <c r="S25" t="b">
        <v>0</v>
      </c>
      <c r="T25" s="1">
        <v>44927</v>
      </c>
      <c r="U25" s="2">
        <f>HYPERLINK("https://sbirkapp.gov.cz/detail/SPP6QH2LPIXDNY6A", "https://sbirkapp.gov.cz/detail/SPP6QH2LPIXDNY6A")</f>
        <v>0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28</v>
      </c>
      <c r="G26" t="s">
        <v>157</v>
      </c>
      <c r="H26" s="1">
        <v>44811</v>
      </c>
      <c r="I26" s="1">
        <v>44847.59575597972</v>
      </c>
      <c r="J26" t="s">
        <v>158</v>
      </c>
      <c r="K26" t="s">
        <v>31</v>
      </c>
      <c r="M26" t="s">
        <v>159</v>
      </c>
      <c r="N26" t="s">
        <v>160</v>
      </c>
      <c r="S26" t="b">
        <v>1</v>
      </c>
      <c r="U26" s="2">
        <f>HYPERLINK("https://sbirkapp.gov.cz/detail/SPPLPI275X6PFJK6", "https://sbirkapp.gov.cz/detail/SPPLPI275X6PFJK6")</f>
        <v>0</v>
      </c>
      <c r="V26" t="s">
        <v>161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162</v>
      </c>
      <c r="F27" t="s">
        <v>28</v>
      </c>
      <c r="G27" t="s">
        <v>80</v>
      </c>
      <c r="H27" s="1">
        <v>44811</v>
      </c>
      <c r="I27" s="1">
        <v>44827.57781673001</v>
      </c>
      <c r="J27" t="s">
        <v>163</v>
      </c>
      <c r="K27" t="s">
        <v>31</v>
      </c>
      <c r="M27" t="s">
        <v>82</v>
      </c>
      <c r="N27" t="s">
        <v>83</v>
      </c>
      <c r="P27" t="s">
        <v>164</v>
      </c>
      <c r="R27" t="s">
        <v>84</v>
      </c>
      <c r="S27" t="b">
        <v>0</v>
      </c>
      <c r="T27" s="1">
        <v>45490</v>
      </c>
      <c r="U27" s="2">
        <f>HYPERLINK("https://sbirkapp.gov.cz/detail/SPPUY5WNQQ2QRUDU", "https://sbirkapp.gov.cz/detail/SPPUY5WNQQ2QRUDU")</f>
        <v>0</v>
      </c>
      <c r="V27" t="s">
        <v>165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166</v>
      </c>
      <c r="F28" t="s">
        <v>37</v>
      </c>
      <c r="G28" t="s">
        <v>167</v>
      </c>
      <c r="H28" s="1">
        <v>44762</v>
      </c>
      <c r="I28" s="1">
        <v>44776.49018291554</v>
      </c>
      <c r="J28" t="s">
        <v>168</v>
      </c>
      <c r="K28" t="s">
        <v>31</v>
      </c>
      <c r="M28" t="s">
        <v>40</v>
      </c>
      <c r="N28" t="s">
        <v>41</v>
      </c>
      <c r="O28" t="s">
        <v>46</v>
      </c>
      <c r="R28" t="s">
        <v>169</v>
      </c>
      <c r="S28" t="b">
        <v>0</v>
      </c>
      <c r="T28" s="1">
        <v>45903</v>
      </c>
      <c r="U28" s="2">
        <f>HYPERLINK("https://sbirkapp.gov.cz/detail/SPPYMGRLDFNZN7HI", "https://sbirkapp.gov.cz/detail/SPPYMGRLDFNZN7HI")</f>
        <v>0</v>
      </c>
      <c r="V28" t="s">
        <v>170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171</v>
      </c>
      <c r="F29" t="s">
        <v>28</v>
      </c>
      <c r="G29" t="s">
        <v>80</v>
      </c>
      <c r="H29" s="1">
        <v>44739</v>
      </c>
      <c r="I29" s="1">
        <v>44754.58134832636</v>
      </c>
      <c r="J29" t="s">
        <v>172</v>
      </c>
      <c r="K29" t="s">
        <v>31</v>
      </c>
      <c r="M29" t="s">
        <v>82</v>
      </c>
      <c r="N29" t="s">
        <v>83</v>
      </c>
      <c r="P29" t="s">
        <v>173</v>
      </c>
      <c r="R29" t="s">
        <v>105</v>
      </c>
      <c r="S29" t="b">
        <v>0</v>
      </c>
      <c r="T29" s="1">
        <v>44842</v>
      </c>
      <c r="U29" s="2">
        <f>HYPERLINK("https://sbirkapp.gov.cz/detail/SPPNRYUB4YWS7W6G", "https://sbirkapp.gov.cz/detail/SPPNRYUB4YWS7W6G")</f>
        <v>0</v>
      </c>
      <c r="V29" t="s">
        <v>174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175</v>
      </c>
      <c r="F30" t="s">
        <v>37</v>
      </c>
      <c r="G30" t="s">
        <v>176</v>
      </c>
      <c r="H30" s="1">
        <v>44524</v>
      </c>
      <c r="I30" s="1">
        <v>44641.46621414975</v>
      </c>
      <c r="J30" t="s">
        <v>177</v>
      </c>
      <c r="K30" t="s">
        <v>178</v>
      </c>
      <c r="L30" s="1">
        <v>44524</v>
      </c>
      <c r="M30" t="s">
        <v>40</v>
      </c>
      <c r="N30" t="s">
        <v>41</v>
      </c>
      <c r="Q30" t="s">
        <v>42</v>
      </c>
      <c r="R30" t="s">
        <v>179</v>
      </c>
      <c r="S30" t="b">
        <v>0</v>
      </c>
      <c r="T30" s="1">
        <v>45903</v>
      </c>
      <c r="U30" s="2">
        <f>HYPERLINK("https://sbirkapp.gov.cz/detail/SPPQXMJO7AFNTM4O", "https://sbirkapp.gov.cz/detail/SPPQXMJO7AFNTM4O")</f>
        <v>0</v>
      </c>
      <c r="V30" t="s">
        <v>180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181</v>
      </c>
      <c r="F31" t="s">
        <v>37</v>
      </c>
      <c r="G31" t="s">
        <v>182</v>
      </c>
      <c r="H31" s="1">
        <v>43615</v>
      </c>
      <c r="I31" s="1">
        <v>44641.45205155836</v>
      </c>
      <c r="J31" t="s">
        <v>183</v>
      </c>
      <c r="K31" t="s">
        <v>178</v>
      </c>
      <c r="L31" s="1">
        <v>43615</v>
      </c>
      <c r="M31" t="s">
        <v>184</v>
      </c>
      <c r="N31" t="s">
        <v>185</v>
      </c>
      <c r="S31" t="b">
        <v>1</v>
      </c>
      <c r="U31" s="2">
        <f>HYPERLINK("https://sbirkapp.gov.cz/detail/SPP2LFSZBNKLPRNS", "https://sbirkapp.gov.cz/detail/SPP2LFSZBNKLPRNS")</f>
        <v>0</v>
      </c>
      <c r="V31" t="s">
        <v>186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187</v>
      </c>
      <c r="F32" t="s">
        <v>37</v>
      </c>
      <c r="G32" t="s">
        <v>188</v>
      </c>
      <c r="H32" s="1">
        <v>43502</v>
      </c>
      <c r="I32" s="1">
        <v>44641.43313517202</v>
      </c>
      <c r="J32" t="s">
        <v>189</v>
      </c>
      <c r="K32" t="s">
        <v>178</v>
      </c>
      <c r="L32" s="1">
        <v>43502</v>
      </c>
      <c r="M32" t="s">
        <v>190</v>
      </c>
      <c r="N32" t="s">
        <v>191</v>
      </c>
      <c r="S32" t="b">
        <v>1</v>
      </c>
      <c r="U32" s="2">
        <f>HYPERLINK("https://sbirkapp.gov.cz/detail/SPPMETTCGOE5F57Y", "https://sbirkapp.gov.cz/detail/SPPMETTCGOE5F57Y")</f>
        <v>0</v>
      </c>
      <c r="V32" t="s">
        <v>192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193</v>
      </c>
      <c r="F33" t="s">
        <v>28</v>
      </c>
      <c r="G33" t="s">
        <v>115</v>
      </c>
      <c r="H33" s="1">
        <v>44615</v>
      </c>
      <c r="I33" s="1">
        <v>44638.58117814703</v>
      </c>
      <c r="J33" t="s">
        <v>194</v>
      </c>
      <c r="K33" t="s">
        <v>31</v>
      </c>
      <c r="M33" t="s">
        <v>58</v>
      </c>
      <c r="N33" t="s">
        <v>59</v>
      </c>
      <c r="R33" t="s">
        <v>116</v>
      </c>
      <c r="S33" t="b">
        <v>0</v>
      </c>
      <c r="T33" s="1">
        <v>45126</v>
      </c>
      <c r="U33" s="2">
        <f>HYPERLINK("https://sbirkapp.gov.cz/detail/SPPBOMVO2GFF75Z4", "https://sbirkapp.gov.cz/detail/SPPBOMVO2GFF75Z4")</f>
        <v>0</v>
      </c>
      <c r="V33" t="s">
        <v>195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175</v>
      </c>
      <c r="F34" t="s">
        <v>28</v>
      </c>
      <c r="G34" t="s">
        <v>196</v>
      </c>
      <c r="H34" s="1">
        <v>44264</v>
      </c>
      <c r="I34" s="1">
        <v>44638.57279383163</v>
      </c>
      <c r="J34" t="s">
        <v>197</v>
      </c>
      <c r="K34" t="s">
        <v>178</v>
      </c>
      <c r="L34" s="1">
        <v>44264</v>
      </c>
      <c r="M34" t="s">
        <v>198</v>
      </c>
      <c r="N34" t="s">
        <v>199</v>
      </c>
      <c r="R34" t="s">
        <v>200</v>
      </c>
      <c r="S34" t="b">
        <v>0</v>
      </c>
      <c r="T34" s="1">
        <v>45787</v>
      </c>
      <c r="U34" s="2">
        <f>HYPERLINK("https://sbirkapp.gov.cz/detail/SPP572UNMKPVAZT2", "https://sbirkapp.gov.cz/detail/SPP572UNMKPVAZT2")</f>
        <v>0</v>
      </c>
      <c r="V34" t="s">
        <v>201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202</v>
      </c>
      <c r="F35" t="s">
        <v>28</v>
      </c>
      <c r="G35" t="s">
        <v>109</v>
      </c>
      <c r="H35" s="1">
        <v>43819</v>
      </c>
      <c r="I35" s="1">
        <v>44638.55500318304</v>
      </c>
      <c r="J35" t="s">
        <v>203</v>
      </c>
      <c r="K35" t="s">
        <v>178</v>
      </c>
      <c r="L35" s="1">
        <v>43819</v>
      </c>
      <c r="M35" t="s">
        <v>51</v>
      </c>
      <c r="N35" t="s">
        <v>52</v>
      </c>
      <c r="R35" t="s">
        <v>111</v>
      </c>
      <c r="S35" t="b">
        <v>0</v>
      </c>
      <c r="T35" s="1">
        <v>45292</v>
      </c>
      <c r="U35" s="2">
        <f>HYPERLINK("https://sbirkapp.gov.cz/detail/SPPQHBOBRS6XDO3U", "https://sbirkapp.gov.cz/detail/SPPQHBOBRS6XDO3U")</f>
        <v>0</v>
      </c>
      <c r="V35" t="s">
        <v>204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205</v>
      </c>
      <c r="F36" t="s">
        <v>28</v>
      </c>
      <c r="G36" t="s">
        <v>134</v>
      </c>
      <c r="H36" s="1">
        <v>43819</v>
      </c>
      <c r="I36" s="1">
        <v>44638.55078670534</v>
      </c>
      <c r="J36" t="s">
        <v>203</v>
      </c>
      <c r="K36" t="s">
        <v>178</v>
      </c>
      <c r="L36" s="1">
        <v>43819</v>
      </c>
      <c r="M36" t="s">
        <v>135</v>
      </c>
      <c r="N36" t="s">
        <v>136</v>
      </c>
      <c r="R36" t="s">
        <v>206</v>
      </c>
      <c r="S36" t="b">
        <v>0</v>
      </c>
      <c r="T36" s="1">
        <v>45292</v>
      </c>
      <c r="U36" s="2">
        <f>HYPERLINK("https://sbirkapp.gov.cz/detail/SPPH62YRYKOJHHUE", "https://sbirkapp.gov.cz/detail/SPPH62YRYKOJHHUE")</f>
        <v>0</v>
      </c>
      <c r="V36" t="s">
        <v>207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208</v>
      </c>
      <c r="F37" t="s">
        <v>28</v>
      </c>
      <c r="G37" t="s">
        <v>209</v>
      </c>
      <c r="H37" s="1">
        <v>43446</v>
      </c>
      <c r="I37" s="1">
        <v>44638.49946386277</v>
      </c>
      <c r="J37" t="s">
        <v>210</v>
      </c>
      <c r="K37" t="s">
        <v>178</v>
      </c>
      <c r="L37" s="1">
        <v>43446</v>
      </c>
      <c r="M37" t="s">
        <v>211</v>
      </c>
      <c r="N37" t="s">
        <v>212</v>
      </c>
      <c r="S37" t="b">
        <v>1</v>
      </c>
      <c r="U37" s="2">
        <f>HYPERLINK("https://sbirkapp.gov.cz/detail/SPPONG36ZBQX2HOW", "https://sbirkapp.gov.cz/detail/SPPONG36ZBQX2HOW")</f>
        <v>0</v>
      </c>
      <c r="V37" t="s">
        <v>213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214</v>
      </c>
      <c r="F38" t="s">
        <v>28</v>
      </c>
      <c r="G38" t="s">
        <v>215</v>
      </c>
      <c r="H38" s="1">
        <v>41607</v>
      </c>
      <c r="I38" s="1">
        <v>44638.49575862602</v>
      </c>
      <c r="J38" t="s">
        <v>216</v>
      </c>
      <c r="K38" t="s">
        <v>178</v>
      </c>
      <c r="L38" s="1">
        <v>41607</v>
      </c>
      <c r="M38" t="s">
        <v>82</v>
      </c>
      <c r="N38" t="s">
        <v>83</v>
      </c>
      <c r="R38" t="s">
        <v>164</v>
      </c>
      <c r="S38" t="b">
        <v>0</v>
      </c>
      <c r="T38" s="1">
        <v>44769</v>
      </c>
      <c r="U38" s="2">
        <f>HYPERLINK("https://sbirkapp.gov.cz/detail/SPPX43EDQTS3IGUY", "https://sbirkapp.gov.cz/detail/SPPX43EDQTS3IGUY")</f>
        <v>0</v>
      </c>
      <c r="V38" t="s">
        <v>217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218</v>
      </c>
      <c r="F39" t="s">
        <v>28</v>
      </c>
      <c r="G39" t="s">
        <v>219</v>
      </c>
      <c r="H39" s="1">
        <v>41607</v>
      </c>
      <c r="I39" s="1">
        <v>44638.48262260662</v>
      </c>
      <c r="J39" t="s">
        <v>216</v>
      </c>
      <c r="K39" t="s">
        <v>178</v>
      </c>
      <c r="L39" s="1">
        <v>41607</v>
      </c>
      <c r="M39" t="s">
        <v>220</v>
      </c>
      <c r="N39" t="s">
        <v>221</v>
      </c>
      <c r="S39" t="b">
        <v>1</v>
      </c>
      <c r="U39" s="2">
        <f>HYPERLINK("https://sbirkapp.gov.cz/detail/SPPUSEDTXC4IEXMM", "https://sbirkapp.gov.cz/detail/SPPUSEDTXC4IEXMM")</f>
        <v>0</v>
      </c>
      <c r="V39" t="s">
        <v>222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223</v>
      </c>
      <c r="F40" t="s">
        <v>28</v>
      </c>
      <c r="G40" t="s">
        <v>224</v>
      </c>
      <c r="H40" s="1">
        <v>40969</v>
      </c>
      <c r="I40" s="1">
        <v>44630.58574807658</v>
      </c>
      <c r="J40" t="s">
        <v>225</v>
      </c>
      <c r="K40" t="s">
        <v>178</v>
      </c>
      <c r="L40" s="1">
        <v>40969</v>
      </c>
      <c r="M40" t="s">
        <v>32</v>
      </c>
      <c r="N40" t="s">
        <v>33</v>
      </c>
      <c r="R40" t="s">
        <v>226</v>
      </c>
      <c r="S40" t="b">
        <v>0</v>
      </c>
      <c r="T40" s="1">
        <v>46093</v>
      </c>
      <c r="U40" s="2">
        <f>HYPERLINK("https://sbirkapp.gov.cz/detail/SPPTLGIT26MENVKA", "https://sbirkapp.gov.cz/detail/SPPTLGIT26MENVKA")</f>
        <v>0</v>
      </c>
      <c r="V40" t="s">
        <v>227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228</v>
      </c>
      <c r="F41" t="s">
        <v>28</v>
      </c>
      <c r="G41" t="s">
        <v>229</v>
      </c>
      <c r="H41" s="1">
        <v>42814</v>
      </c>
      <c r="I41" s="1">
        <v>44630.58048625539</v>
      </c>
      <c r="J41" t="s">
        <v>230</v>
      </c>
      <c r="K41" t="s">
        <v>178</v>
      </c>
      <c r="L41" s="1">
        <v>42814</v>
      </c>
      <c r="M41" t="s">
        <v>231</v>
      </c>
      <c r="N41" t="s">
        <v>232</v>
      </c>
      <c r="S41" t="b">
        <v>1</v>
      </c>
      <c r="U41" s="2">
        <f>HYPERLINK("https://sbirkapp.gov.cz/detail/SPPVBP6YKOO3FU4O", "https://sbirkapp.gov.cz/detail/SPPVBP6YKOO3FU4O")</f>
        <v>0</v>
      </c>
      <c r="V41" t="s">
        <v>233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234</v>
      </c>
      <c r="F42" t="s">
        <v>28</v>
      </c>
      <c r="G42" t="s">
        <v>128</v>
      </c>
      <c r="H42" s="1">
        <v>41249</v>
      </c>
      <c r="I42" s="1">
        <v>44630.5747140013</v>
      </c>
      <c r="J42" t="s">
        <v>235</v>
      </c>
      <c r="K42" t="s">
        <v>178</v>
      </c>
      <c r="L42" s="1">
        <v>41249</v>
      </c>
      <c r="M42" t="s">
        <v>129</v>
      </c>
      <c r="N42" t="s">
        <v>130</v>
      </c>
      <c r="R42" t="s">
        <v>236</v>
      </c>
      <c r="S42" t="b">
        <v>0</v>
      </c>
      <c r="T42" s="1">
        <v>45292</v>
      </c>
      <c r="U42" s="2">
        <f>HYPERLINK("https://sbirkapp.gov.cz/detail/SPPACA6JPEYGP4BU", "https://sbirkapp.gov.cz/detail/SPPACA6JPEYGP4BU")</f>
        <v>0</v>
      </c>
      <c r="V42" t="s">
        <v>237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238</v>
      </c>
      <c r="F43" t="s">
        <v>28</v>
      </c>
      <c r="G43" t="s">
        <v>239</v>
      </c>
      <c r="H43" s="1">
        <v>39631</v>
      </c>
      <c r="I43" s="1">
        <v>44630.56790003332</v>
      </c>
      <c r="J43" t="s">
        <v>240</v>
      </c>
      <c r="K43" t="s">
        <v>178</v>
      </c>
      <c r="L43" s="1">
        <v>39631</v>
      </c>
      <c r="M43" t="s">
        <v>241</v>
      </c>
      <c r="N43" t="s">
        <v>242</v>
      </c>
      <c r="R43" t="s">
        <v>243</v>
      </c>
      <c r="S43" t="b">
        <v>0</v>
      </c>
      <c r="T43" s="1">
        <v>45658</v>
      </c>
      <c r="U43" s="2">
        <f>HYPERLINK("https://sbirkapp.gov.cz/detail/SPP7ZY5SU2E5PHP4", "https://sbirkapp.gov.cz/detail/SPP7ZY5SU2E5PHP4")</f>
        <v>0</v>
      </c>
      <c r="V43" t="s">
        <v>244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245</v>
      </c>
      <c r="F44" t="s">
        <v>28</v>
      </c>
      <c r="G44" t="s">
        <v>122</v>
      </c>
      <c r="H44" s="1">
        <v>44547</v>
      </c>
      <c r="I44" s="1">
        <v>44629.6100140267</v>
      </c>
      <c r="J44" t="s">
        <v>246</v>
      </c>
      <c r="K44" t="s">
        <v>178</v>
      </c>
      <c r="L44" s="1">
        <v>44547</v>
      </c>
      <c r="M44" t="s">
        <v>75</v>
      </c>
      <c r="N44" t="s">
        <v>76</v>
      </c>
      <c r="R44" t="s">
        <v>151</v>
      </c>
      <c r="S44" t="b">
        <v>0</v>
      </c>
      <c r="T44" s="1">
        <v>44927</v>
      </c>
      <c r="U44" s="2">
        <f>HYPERLINK("https://sbirkapp.gov.cz/detail/SPP43VUB53X37TQK", "https://sbirkapp.gov.cz/detail/SPP43VUB53X37TQK")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28</v>
      </c>
      <c r="G45" t="s">
        <v>249</v>
      </c>
      <c r="H45" s="1">
        <v>44546</v>
      </c>
      <c r="I45" s="1">
        <v>44628.58284575873</v>
      </c>
      <c r="J45" t="s">
        <v>250</v>
      </c>
      <c r="K45" t="s">
        <v>31</v>
      </c>
      <c r="M45" t="s">
        <v>159</v>
      </c>
      <c r="N45" t="s">
        <v>160</v>
      </c>
      <c r="S45" t="b">
        <v>1</v>
      </c>
      <c r="U45" s="2">
        <f>HYPERLINK("https://sbirkapp.gov.cz/detail/SPP7XP344I3QU5CU", "https://sbirkapp.gov.cz/detail/SPP7XP344I3QU5CU")</f>
        <v>0</v>
      </c>
      <c r="V45" t="s">
        <v>251</v>
      </c>
      <c r="W4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2026-06-29T13:15:16Z</dcterms:created>
  <dcterms:modified xsi:type="dcterms:W3CDTF">2026-06-29T13:15:16Z</dcterms:modified>
</cp:coreProperties>
</file>