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<sst xmlns="http://schemas.openxmlformats.org/spreadsheetml/2006/main" count="431" uniqueCount="207">
  <si>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</si>
  <si>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</si>
  <si>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</si>
  <si>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</si>
  <si>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</si>
  <si>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</si>
  <si>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</si>
  <si>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</si>
  <si>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</si>
  <si>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</si>
  <si>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</si>
  <si>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</si>
  <si>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</si>
  <si>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</si>
  <si>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</si>
  <si>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</si>
  <si>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</si>
  <si>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</si>
  <si>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</si>
  <si>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</si>
  <si>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</si>
  <si>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</si>
  <si>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</si>
  <si>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Lanškroun</t>
  </si>
  <si>
    <t>00279102</t>
  </si>
  <si>
    <t>27tbq25</t>
  </si>
  <si>
    <t>Pardubický kraj</t>
  </si>
  <si>
    <t>1/2026</t>
  </si>
  <si>
    <t>Obecně závazná vyhláška</t>
  </si>
  <si>
    <t>kterou se stanoví školský obvod a části společných školských obvodů základních škol zřízených městem Lanškroun</t>
  </si>
  <si>
    <t>2026-07-17</t>
  </si>
  <si>
    <t>Běžný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</si>
  <si>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</si>
  <si>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</si>
  <si>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4/2020: kterou se stanoví školský obvod a části společných školských obvodů základních škol zřízených městem Lanškroun</t>
  </si>
  <si>
    <t>1726946846</t>
  </si>
  <si>
    <t>4/2025</t>
  </si>
  <si>
    <t>o regulaci zacházení s pyrotechnickými výrobky</t>
  </si>
  <si>
    <t>2026-01-03</t>
  </si>
  <si>
    <t>pyrotechnické výrobky</t>
  </si>
  <si>
    <t>zákon č. 206/2015 Sb., zákon o pyrotechnice - § 35c</t>
  </si>
  <si>
    <t>3/2017: k zabezpečení místních záležitostí veřejného pořádku na veřejných prostranstvích, kterou se reguluje používání zábavní pyrotechniky</t>
  </si>
  <si>
    <t>1624031035</t>
  </si>
  <si>
    <t>3/2025</t>
  </si>
  <si>
    <t>Nařízení</t>
  </si>
  <si>
    <t>kterým se vymezují oblasti města, ve kterých lze místní komunikace nebo jejich určené úseky užít ke stání vozidla jen za sjednanou cenu</t>
  </si>
  <si>
    <t>2025-08-27</t>
  </si>
  <si>
    <t xml:space="preserve">pozemní komunikace - zpoplatnění stání a odstavení </t>
  </si>
  <si>
    <t xml:space="preserve">zákon č. 13/1997 Sb., o pozemních komunikacích - § 23 odst. 1 </t>
  </si>
  <si>
    <t>1/2025: kterým se vymezují oblasti města, ve kterých lze místní komunikace nebo jejich určené úseky užít ke stání vozidla jen za sjednanou cenu</t>
  </si>
  <si>
    <t>1563782790</t>
  </si>
  <si>
    <t>2/2025</t>
  </si>
  <si>
    <t>o záměru zadat zpracování lesních hospodářských osnov</t>
  </si>
  <si>
    <t>2025-05-01</t>
  </si>
  <si>
    <t>lesní hospodářské osnovy</t>
  </si>
  <si>
    <t>zákon č. 289/1995 Sb., lesní zákon - § 25 odst. 2</t>
  </si>
  <si>
    <t>1/2015: o záměru zadat zpracování lesních hospodářských osnov</t>
  </si>
  <si>
    <t>1510703266</t>
  </si>
  <si>
    <t>1/2025</t>
  </si>
  <si>
    <t>2025-03-01</t>
  </si>
  <si>
    <t>2/2024: kterým se vymezují oblasti města, ve kterých lze místní komunikace nebo jejich určené úseky užít ke stání vozidla jen za sjednanou cenu</t>
  </si>
  <si>
    <t>3/2025: kterým se vymezují oblasti města, ve kterých lze místní komunikace nebo jejich určené úseky užít ke stání vozidla jen za sjednanou cenu</t>
  </si>
  <si>
    <t>1479604578</t>
  </si>
  <si>
    <t>3/2024</t>
  </si>
  <si>
    <t>o zákazu konzumace alkoholických nápojů, kouření a používání elektronických cigaret na vymezených veřejných prostranstvích</t>
  </si>
  <si>
    <t>2025-01-03</t>
  </si>
  <si>
    <t>alkohol - zákaz konzumace; kouření; veřejný pořádek - konzumace alkoholu</t>
  </si>
  <si>
    <t>zákon č. 65/2017 Sb., o ochraně zdraví před škodlivými účinky návykových látek - § 17 odst. 2 písm. a); zákon č. 65/2017 Sb., o ochraně zdraví před škodlivými účinky návykových látek - § 17 odst. 1 ; zákon č. 128/2000 Sb., o obcích - § 10 písm. a) - konzumace alkoholu</t>
  </si>
  <si>
    <t>2/2015: o zákazu konzumace alkoholických nápojů a kouření na veřejných prostranstvích</t>
  </si>
  <si>
    <t>1455750198</t>
  </si>
  <si>
    <t>2/2024</t>
  </si>
  <si>
    <t>2025-01-01</t>
  </si>
  <si>
    <t>3/2020: kterým se vymezují oblasti města, ve kterých lze místní komunikace nebo jejich určené úseky užít ke stání vozidla jen za sjednanou cenu</t>
  </si>
  <si>
    <t>1453281637</t>
  </si>
  <si>
    <t>1/2024</t>
  </si>
  <si>
    <t>kterou se ruší obecně závazná vyhláška města Lanškroun č. 2/2008, o stanovení koeficientu pro výpočet daně z nemovitosti</t>
  </si>
  <si>
    <t>2024-10-17</t>
  </si>
  <si>
    <t>zrušovací</t>
  </si>
  <si>
    <t>ústavní zákon č. 1/1993 Sb., Ústava České republiky - čl. 104 odst. 3 - zrušovací OZV</t>
  </si>
  <si>
    <t>1420076777</t>
  </si>
  <si>
    <t>4/2023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</si>
  <si>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</si>
  <si>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</si>
  <si>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</si>
  <si>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</si>
  <si>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1/2021: o místním poplatku za obecní systém odpadového hospodářství</t>
  </si>
  <si>
    <t>1286331452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</si>
  <si>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</si>
  <si>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</si>
  <si>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</si>
  <si>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</si>
  <si>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2/2020: o místním poplatku za užívání veřejného prostranství</t>
  </si>
  <si>
    <t>1284032912</t>
  </si>
  <si>
    <t>2/2023</t>
  </si>
  <si>
    <t>o místním poplatku ze psů</t>
  </si>
  <si>
    <t>místní poplatek ze psů</t>
  </si>
  <si>
    <t>zákon č. 565/1990 Sb., o místních poplatcích - § 14 - ze psů</t>
  </si>
  <si>
    <t>2/2021: o místním poplatku ze psů</t>
  </si>
  <si>
    <t>1284032816</t>
  </si>
  <si>
    <t>1/2023</t>
  </si>
  <si>
    <t>kterou se stanovují pravidla pro pohyb psů na veřejném prostranství ve městě Lanškroun a vymezují prostory pro volné pobíhání psů</t>
  </si>
  <si>
    <t>2023-07-26</t>
  </si>
  <si>
    <t>pohyb psů</t>
  </si>
  <si>
    <t>zákon č. 246/1992 Sb., na ochranu zvířat proti týrání - § 24 odst. 2</t>
  </si>
  <si>
    <t>3/2016: kterou se stanovují pravidla pro pohyb psů na veřejném prostranství ve městě Lanškroun</t>
  </si>
  <si>
    <t>1213611007</t>
  </si>
  <si>
    <t>3/2022</t>
  </si>
  <si>
    <t>o stanovení obecního systému odpadového hospodářství</t>
  </si>
  <si>
    <t>2023-01-01</t>
  </si>
  <si>
    <t>systém odpadového hospodářství</t>
  </si>
  <si>
    <t>zákon č. 541/2020 Sb., o odpadech - § 59 odst. 4</t>
  </si>
  <si>
    <t>3/2021: o stanovení obecního systému odpadového hospodářství</t>
  </si>
  <si>
    <t>1109803734</t>
  </si>
  <si>
    <t>2/2022</t>
  </si>
  <si>
    <t>o zákazu některých forem prodeje zboží a poskytování služeb v energetických odvětvích</t>
  </si>
  <si>
    <t>2022-07-30</t>
  </si>
  <si>
    <t>regulace prodeje zboží nebo poskytování služeb v energetických odvětvích</t>
  </si>
  <si>
    <t>zákon č. 458/2000 Sb., energetický zákon - § 11p</t>
  </si>
  <si>
    <t>1061557312</t>
  </si>
  <si>
    <t>1/2022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</si>
  <si>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</si>
  <si>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2022-05-25</t>
  </si>
  <si>
    <t>veřejný pořádek - podmínky pro pořádání veřejně přístupných akcí</t>
  </si>
  <si>
    <t>zákon č. 128/2000 Sb., o obcích - § 10 písm. b) - podmínky pro pořádání veřejně přístupných akcí</t>
  </si>
  <si>
    <t>1037150520</t>
  </si>
  <si>
    <t>4/2005</t>
  </si>
  <si>
    <t>k zabezpečení požární ochrany při akcích, kterých se zúčastňuje větší počet osob</t>
  </si>
  <si>
    <t>2005-10-18</t>
  </si>
  <si>
    <t>Dle přechodného ustanovení</t>
  </si>
  <si>
    <t>požární ochrana - podmínky při akcích</t>
  </si>
  <si>
    <t>zákon č. 133/1985 Sb., o požární ochraně - § 29 odst. 1 písm. o) bod 2</t>
  </si>
  <si>
    <t>1022751521</t>
  </si>
  <si>
    <t>4/2017</t>
  </si>
  <si>
    <t>2017-10-11</t>
  </si>
  <si>
    <t>1020940101</t>
  </si>
  <si>
    <t>1/2015</t>
  </si>
  <si>
    <t>2015-07-31</t>
  </si>
  <si>
    <t>2/2025: o záměru zadat zpracování lesních hospodářských osnov; 2/2025: o záměru zadat zpracování lesních hospodářských osnov</t>
  </si>
  <si>
    <t>1020940102</t>
  </si>
  <si>
    <t>3/2013</t>
  </si>
  <si>
    <t>o zákazu provozování sázkových her, loterií a jiných podobných her na území města Lanškroun</t>
  </si>
  <si>
    <t>2013-05-23</t>
  </si>
  <si>
    <t>hazardní hry</t>
  </si>
  <si>
    <t xml:space="preserve">zákon č. 186/2016 Sb., o hazardních hrách - § 12 </t>
  </si>
  <si>
    <t>1019169463</t>
  </si>
  <si>
    <t>1/2013</t>
  </si>
  <si>
    <t>o městské policii</t>
  </si>
  <si>
    <t>2013-02-21</t>
  </si>
  <si>
    <t>obecní policie</t>
  </si>
  <si>
    <t xml:space="preserve">zákon č. 553/1991 Sb., o obecní policii - § 1 odst. 1 </t>
  </si>
  <si>
    <t>1019169558</t>
  </si>
  <si>
    <t>4/2016</t>
  </si>
  <si>
    <t>kterou se stanoví školské obvody mateřských škol zřízených městem Lanškroun</t>
  </si>
  <si>
    <t>2017-01-18</t>
  </si>
  <si>
    <t>školské obvody - mateřské školy</t>
  </si>
  <si>
    <t>zákon č. 561/2004 Sb., školský zákon - § 179 odst. 3 a § 178 odst. 2 písm. b)</t>
  </si>
  <si>
    <t>1019100071</t>
  </si>
  <si>
    <t>3/2016</t>
  </si>
  <si>
    <t>kterou se stanovují pravidla pro pohyb psů na veřejném prostranství ve městě Lanškroun</t>
  </si>
  <si>
    <t>2016-12-22</t>
  </si>
  <si>
    <t>1/2023: kterou se stanovují pravidla pro pohyb psů na veřejném prostranství ve městě Lanškroun a vymezují prostory pro volné pobíhání psů; 1/2023: kterou se stanovují pravidla pro pohyb psů na veřejném prostranství ve městě Lanškroun a vymezují prostory pro volné pobíhání psů</t>
  </si>
  <si>
    <t>1019100181</t>
  </si>
  <si>
    <t>2/2015</t>
  </si>
  <si>
    <t>o zákazu konzumace alkoholických nápojů a kouření na veřejných prostranstvích</t>
  </si>
  <si>
    <t>2015-05-09</t>
  </si>
  <si>
    <t>alkohol - zákaz konzumace; veřejný pořádek - konzumace alkoholu; kouření</t>
  </si>
  <si>
    <t xml:space="preserve">zákon č. 65/2017 Sb., o ochraně zdraví před škodlivými účinky návykových látek - § 17 odst. 2 písm. a); zákon č. 128/2000 Sb., o obcích - § 10 písm. a) - konzumace alkoholu; zákon č. 65/2017 Sb., o ochraně zdraví před škodlivými účinky návykových látek - § 17 odst. 1 </t>
  </si>
  <si>
    <t>3/2024: o zákazu konzumace alkoholických nápojů, kouření a používání elektronických cigaret na vymezených veřejných prostranstvích</t>
  </si>
  <si>
    <t>1019099884</t>
  </si>
  <si>
    <t>3/2020</t>
  </si>
  <si>
    <t>o nočním klidu</t>
  </si>
  <si>
    <t>2020-07-16</t>
  </si>
  <si>
    <t>noční klid</t>
  </si>
  <si>
    <t>zákon č. 251/2016 Sb., o některých přestupcích - § 5 odst. 6</t>
  </si>
  <si>
    <t>1019018059</t>
  </si>
  <si>
    <t>2/2020</t>
  </si>
  <si>
    <t>2020-05-29</t>
  </si>
  <si>
    <t>3/2023: o místním poplatku za užívání veřejného prostranství</t>
  </si>
  <si>
    <t>1019018196</t>
  </si>
  <si>
    <t>3/2017</t>
  </si>
  <si>
    <t>k zabezpečení místních záležitostí veřejného pořádku na veřejných prostranstvích, kterou se reguluje používání zábavní pyrotechniky</t>
  </si>
  <si>
    <t>2017-06-15</t>
  </si>
  <si>
    <t>veřejný pořádek - pyrotechnika</t>
  </si>
  <si>
    <t>zákon č. 128/2000 Sb., o obcích - § 10 písm. a) - pyrotechnika</t>
  </si>
  <si>
    <t>4/2025: o regulaci zacházení s pyrotechnickými výrobky</t>
  </si>
  <si>
    <t>1019018197</t>
  </si>
  <si>
    <t>4/2020</t>
  </si>
  <si>
    <t>2020-10-29</t>
  </si>
  <si>
    <t>1/2026: kterou se stanoví školský obvod a části společných školských obvodů základních škol zřízených městem Lanškroun</t>
  </si>
  <si>
    <t>1018764838</t>
  </si>
  <si>
    <t>1/2021</t>
  </si>
  <si>
    <t>2022-01-01</t>
  </si>
  <si>
    <t>4/2023: o místním poplatku za obecní systém odpadového hospodářství; 4/2023: o místním poplatku za obecní systém odpadového hospodářství</t>
  </si>
  <si>
    <t>1012520317</t>
  </si>
  <si>
    <t>3/2021</t>
  </si>
  <si>
    <t>3/2022: o stanovení obecního systému odpadového hospodářství; 3/2022: o stanovení obecního systému odpadového hospodářství</t>
  </si>
  <si>
    <t>1012520087</t>
  </si>
  <si>
    <t>2021-01-01</t>
  </si>
  <si>
    <t>1012520186</t>
  </si>
  <si>
    <t>Tržní řád</t>
  </si>
  <si>
    <t>2020-09-25</t>
  </si>
  <si>
    <t>regulace prodeje zboží a nabízení služeb - tržní řád</t>
  </si>
  <si>
    <t xml:space="preserve">zákon č. 455/1991 Sb., živnostenský zákon - § 18 odst. 1 </t>
  </si>
  <si>
    <t>1012520138</t>
  </si>
  <si>
    <t>2/2021</t>
  </si>
  <si>
    <t>2/2023: o místním poplatku ze psů</t>
  </si>
  <si>
    <t>1011991954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</si>
</sst>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46197</v>
      </c>
      <c r="I2" s="1">
        <v>46205.64672185692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HYPERLINK("https://sbirkapp.gov.cz/detail/SPPZYSEQKRJXNQOG", "https://sbirkapp.gov.cz/detail/SPPZYSEQKRJXNQOG")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46008</v>
      </c>
      <c r="I3" s="1">
        <v>46010.440201913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HYPERLINK("https://sbirkapp.gov.cz/detail/SPPGVFRNBOAA4YIE", "https://sbirkapp.gov.cz/detail/SPPGVFRNBOAA4YIE")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45868</v>
      </c>
      <c r="I4" s="1">
        <v>45881.60459742261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HYPERLINK("https://sbirkapp.gov.cz/detail/SPPVLR2GWINNZUDW", "https://sbirkapp.gov.cz/detail/SPPVLR2GWINNZUDW")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44</v>
      </c>
      <c r="G5" t="s">
        <v>52</v>
      </c>
      <c r="H5" s="1">
        <v>45749</v>
      </c>
      <c r="I5" s="1">
        <v>45763.60516704177</v>
      </c>
      <c r="J5" t="s">
        <v>53</v>
      </c>
      <c r="K5" t="s">
        <v>31</v>
      </c>
      <c r="M5" t="s">
        <v>54</v>
      </c>
      <c r="N5" t="s">
        <v>55</v>
      </c>
      <c r="P5" t="s">
        <v>56</v>
      </c>
      <c r="S5" t="b">
        <v>0</v>
      </c>
      <c r="T5" s="1">
        <v>45931</v>
      </c>
      <c r="U5" s="2">
        <f>HYPERLINK("https://sbirkapp.gov.cz/detail/SPPBDLUHC6AHDDBI", "https://sbirkapp.gov.cz/detail/SPPBDLUHC6AHDDBI")</f>
        <v>0</v>
      </c>
      <c r="V5" t="s">
        <v>57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44</v>
      </c>
      <c r="G6" t="s">
        <v>45</v>
      </c>
      <c r="H6" s="1">
        <v>45700</v>
      </c>
      <c r="I6" s="1">
        <v>45701.56336821889</v>
      </c>
      <c r="J6" t="s">
        <v>59</v>
      </c>
      <c r="K6" t="s">
        <v>31</v>
      </c>
      <c r="M6" t="s">
        <v>47</v>
      </c>
      <c r="N6" t="s">
        <v>48</v>
      </c>
      <c r="P6" t="s">
        <v>60</v>
      </c>
      <c r="R6" t="s">
        <v>61</v>
      </c>
      <c r="S6" t="b">
        <v>0</v>
      </c>
      <c r="T6" s="1">
        <v>45896</v>
      </c>
      <c r="U6" s="2">
        <f>HYPERLINK("https://sbirkapp.gov.cz/detail/SPPUHGOGQZL4CMHK", "https://sbirkapp.gov.cz/detail/SPPUHGOGQZL4CMHK")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45642</v>
      </c>
      <c r="I7" s="1">
        <v>45645.68910937561</v>
      </c>
      <c r="J7" t="s">
        <v>65</v>
      </c>
      <c r="K7" t="s">
        <v>31</v>
      </c>
      <c r="M7" t="s">
        <v>66</v>
      </c>
      <c r="N7" t="s">
        <v>67</v>
      </c>
      <c r="P7" t="s">
        <v>68</v>
      </c>
      <c r="S7" t="b">
        <v>1</v>
      </c>
      <c r="U7" s="2">
        <f>HYPERLINK("https://sbirkapp.gov.cz/detail/SPPSPSTC25VL76FG", "https://sbirkapp.gov.cz/detail/SPPSPSTC25VL76FG")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44</v>
      </c>
      <c r="G8" t="s">
        <v>45</v>
      </c>
      <c r="H8" s="1">
        <v>45630</v>
      </c>
      <c r="I8" s="1">
        <v>45642.6883354782</v>
      </c>
      <c r="J8" t="s">
        <v>71</v>
      </c>
      <c r="K8" t="s">
        <v>31</v>
      </c>
      <c r="M8" t="s">
        <v>47</v>
      </c>
      <c r="N8" t="s">
        <v>48</v>
      </c>
      <c r="P8" t="s">
        <v>72</v>
      </c>
      <c r="R8" t="s">
        <v>49</v>
      </c>
      <c r="S8" t="b">
        <v>0</v>
      </c>
      <c r="T8" s="1">
        <v>45717</v>
      </c>
      <c r="U8" s="2">
        <f>HYPERLINK("https://sbirkapp.gov.cz/detail/SPPX22D5FM3SE6NI", "https://sbirkapp.gov.cz/detail/SPPX22D5FM3SE6NI")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45553</v>
      </c>
      <c r="I9" s="1">
        <v>45567.56308649818</v>
      </c>
      <c r="J9" t="s">
        <v>76</v>
      </c>
      <c r="K9" t="s">
        <v>31</v>
      </c>
      <c r="M9" t="s">
        <v>77</v>
      </c>
      <c r="N9" t="s">
        <v>78</v>
      </c>
      <c r="S9" t="b">
        <v>1</v>
      </c>
      <c r="U9" s="2">
        <f>HYPERLINK("https://sbirkapp.gov.cz/detail/SPPJR4CEOPD4QCYW", "https://sbirkapp.gov.cz/detail/SPPJR4CEOPD4QCYW")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45273</v>
      </c>
      <c r="I10" s="1">
        <v>45275.48025421247</v>
      </c>
      <c r="J10" t="s">
        <v>82</v>
      </c>
      <c r="K10" t="s">
        <v>31</v>
      </c>
      <c r="M10" t="s">
        <v>83</v>
      </c>
      <c r="N10" t="s">
        <v>84</v>
      </c>
      <c r="P10" t="s">
        <v>85</v>
      </c>
      <c r="S10" t="b">
        <v>1</v>
      </c>
      <c r="U10" s="2">
        <f>HYPERLINK("https://sbirkapp.gov.cz/detail/SPPXVGPCPWO46N26", "https://sbirkapp.gov.cz/detail/SPPXVGPCPWO46N26")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45245</v>
      </c>
      <c r="I11" s="1">
        <v>45271.64648322773</v>
      </c>
      <c r="J11" t="s">
        <v>82</v>
      </c>
      <c r="K11" t="s">
        <v>31</v>
      </c>
      <c r="M11" t="s">
        <v>89</v>
      </c>
      <c r="N11" t="s">
        <v>90</v>
      </c>
      <c r="P11" t="s">
        <v>91</v>
      </c>
      <c r="S11" t="b">
        <v>1</v>
      </c>
      <c r="U11" s="2">
        <f>HYPERLINK("https://sbirkapp.gov.cz/detail/SPPAYQA7OL6OIIL6", "https://sbirkapp.gov.cz/detail/SPPAYQA7OL6OIIL6")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45245</v>
      </c>
      <c r="I12" s="1">
        <v>45271.64645259269</v>
      </c>
      <c r="J12" t="s">
        <v>82</v>
      </c>
      <c r="K12" t="s">
        <v>31</v>
      </c>
      <c r="M12" t="s">
        <v>95</v>
      </c>
      <c r="N12" t="s">
        <v>96</v>
      </c>
      <c r="P12" t="s">
        <v>97</v>
      </c>
      <c r="S12" t="b">
        <v>1</v>
      </c>
      <c r="U12" s="2">
        <f>HYPERLINK("https://sbirkapp.gov.cz/detail/SPPJXSVHVZ4RS6MK", "https://sbirkapp.gov.cz/detail/SPPJXSVHVZ4RS6MK")</f>
        <v>0</v>
      </c>
      <c r="V12" t="s">
        <v>98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45105</v>
      </c>
      <c r="I13" s="1">
        <v>45118.35502323024</v>
      </c>
      <c r="J13" t="s">
        <v>101</v>
      </c>
      <c r="K13" t="s">
        <v>31</v>
      </c>
      <c r="M13" t="s">
        <v>102</v>
      </c>
      <c r="N13" t="s">
        <v>103</v>
      </c>
      <c r="P13" t="s">
        <v>104</v>
      </c>
      <c r="S13" t="b">
        <v>1</v>
      </c>
      <c r="U13" s="2">
        <f>HYPERLINK("https://sbirkapp.gov.cz/detail/SPP5YCBXNN3BWFSS", "https://sbirkapp.gov.cz/detail/SPP5YCBXNN3BWFSS")</f>
        <v>0</v>
      </c>
      <c r="V13" t="s">
        <v>105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28</v>
      </c>
      <c r="G14" t="s">
        <v>107</v>
      </c>
      <c r="H14" s="1">
        <v>44881</v>
      </c>
      <c r="I14" s="1">
        <v>44893.71248443901</v>
      </c>
      <c r="J14" t="s">
        <v>108</v>
      </c>
      <c r="K14" t="s">
        <v>31</v>
      </c>
      <c r="M14" t="s">
        <v>109</v>
      </c>
      <c r="N14" t="s">
        <v>110</v>
      </c>
      <c r="P14" t="s">
        <v>111</v>
      </c>
      <c r="S14" t="b">
        <v>1</v>
      </c>
      <c r="U14" s="2">
        <f>HYPERLINK("https://sbirkapp.gov.cz/detail/SPPYQYBTZ2TVGTCW", "https://sbirkapp.gov.cz/detail/SPPYQYBTZ2TVGTCW")</f>
        <v>0</v>
      </c>
      <c r="V14" t="s">
        <v>112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44</v>
      </c>
      <c r="G15" t="s">
        <v>114</v>
      </c>
      <c r="H15" s="1">
        <v>44753</v>
      </c>
      <c r="I15" s="1">
        <v>44757.59067674456</v>
      </c>
      <c r="J15" t="s">
        <v>115</v>
      </c>
      <c r="K15" t="s">
        <v>31</v>
      </c>
      <c r="M15" t="s">
        <v>116</v>
      </c>
      <c r="N15" t="s">
        <v>117</v>
      </c>
      <c r="S15" t="b">
        <v>1</v>
      </c>
      <c r="U15" s="2">
        <f>HYPERLINK("https://sbirkapp.gov.cz/detail/SPPEQSRP7POTN3DW", "https://sbirkapp.gov.cz/detail/SPPEQSRP7POTN3DW")</f>
        <v>0</v>
      </c>
      <c r="V15" t="s">
        <v>118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119</v>
      </c>
      <c r="F16" t="s">
        <v>28</v>
      </c>
      <c r="G16" t="s">
        <v>120</v>
      </c>
      <c r="H16" s="1">
        <v>44685</v>
      </c>
      <c r="I16" s="1">
        <v>44691.4657059142</v>
      </c>
      <c r="J16" t="s">
        <v>121</v>
      </c>
      <c r="K16" t="s">
        <v>31</v>
      </c>
      <c r="M16" t="s">
        <v>122</v>
      </c>
      <c r="N16" t="s">
        <v>123</v>
      </c>
      <c r="S16" t="b">
        <v>1</v>
      </c>
      <c r="U16" s="2">
        <f>HYPERLINK("https://sbirkapp.gov.cz/detail/SPPAJG7QVZGMXXN6", "https://sbirkapp.gov.cz/detail/SPPAJG7QVZGMXXN6")</f>
        <v>0</v>
      </c>
      <c r="V16" t="s">
        <v>124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125</v>
      </c>
      <c r="F17" t="s">
        <v>28</v>
      </c>
      <c r="G17" t="s">
        <v>126</v>
      </c>
      <c r="H17" s="1">
        <v>38616</v>
      </c>
      <c r="I17" s="1">
        <v>44655.71562219192</v>
      </c>
      <c r="J17" t="s">
        <v>127</v>
      </c>
      <c r="K17" t="s">
        <v>128</v>
      </c>
      <c r="L17" s="1">
        <v>38628</v>
      </c>
      <c r="M17" t="s">
        <v>129</v>
      </c>
      <c r="N17" t="s">
        <v>130</v>
      </c>
      <c r="S17" t="b">
        <v>1</v>
      </c>
      <c r="U17" s="2">
        <f>HYPERLINK("https://sbirkapp.gov.cz/detail/SPPQ3XXC5UCXHJCW", "https://sbirkapp.gov.cz/detail/SPPQ3XXC5UCXHJCW")</f>
        <v>0</v>
      </c>
      <c r="V17" t="s">
        <v>131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132</v>
      </c>
      <c r="F18" t="s">
        <v>44</v>
      </c>
      <c r="G18" t="s">
        <v>52</v>
      </c>
      <c r="H18" s="1">
        <v>43003</v>
      </c>
      <c r="I18" s="1">
        <v>44650.71572544412</v>
      </c>
      <c r="J18" t="s">
        <v>133</v>
      </c>
      <c r="K18" t="s">
        <v>128</v>
      </c>
      <c r="L18" s="1">
        <v>43004</v>
      </c>
      <c r="M18" t="s">
        <v>54</v>
      </c>
      <c r="N18" t="s">
        <v>55</v>
      </c>
      <c r="S18" t="b">
        <v>1</v>
      </c>
      <c r="U18" s="2">
        <f>HYPERLINK("https://sbirkapp.gov.cz/detail/SPP2PVHOXHJCNPMW", "https://sbirkapp.gov.cz/detail/SPP2PVHOXHJCNPMW")</f>
        <v>0</v>
      </c>
      <c r="V18" t="s">
        <v>134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135</v>
      </c>
      <c r="F19" t="s">
        <v>44</v>
      </c>
      <c r="G19" t="s">
        <v>52</v>
      </c>
      <c r="H19" s="1">
        <v>42198</v>
      </c>
      <c r="I19" s="1">
        <v>44650.71571644118</v>
      </c>
      <c r="J19" t="s">
        <v>136</v>
      </c>
      <c r="K19" t="s">
        <v>128</v>
      </c>
      <c r="L19" s="1">
        <v>42201</v>
      </c>
      <c r="M19" t="s">
        <v>54</v>
      </c>
      <c r="N19" t="s">
        <v>55</v>
      </c>
      <c r="R19" t="s">
        <v>137</v>
      </c>
      <c r="S19" t="b">
        <v>0</v>
      </c>
      <c r="T19" s="1">
        <v>45778</v>
      </c>
      <c r="U19" s="2">
        <f>HYPERLINK("https://sbirkapp.gov.cz/detail/SPP5QOBBWBHASBMI", "https://sbirkapp.gov.cz/detail/SPP5QOBBWBHASBMI")</f>
        <v>0</v>
      </c>
      <c r="V19" t="s">
        <v>138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28</v>
      </c>
      <c r="G20" t="s">
        <v>140</v>
      </c>
      <c r="H20" s="1">
        <v>41416</v>
      </c>
      <c r="I20" s="1">
        <v>44645.59108448034</v>
      </c>
      <c r="J20" t="s">
        <v>141</v>
      </c>
      <c r="K20" t="s">
        <v>128</v>
      </c>
      <c r="L20" s="1">
        <v>41417</v>
      </c>
      <c r="M20" t="s">
        <v>142</v>
      </c>
      <c r="N20" t="s">
        <v>143</v>
      </c>
      <c r="S20" t="b">
        <v>1</v>
      </c>
      <c r="U20" s="2">
        <f>HYPERLINK("https://sbirkapp.gov.cz/detail/SPPISEZU6MVFG2U2", "https://sbirkapp.gov.cz/detail/SPPISEZU6MVFG2U2")</f>
        <v>0</v>
      </c>
      <c r="V20" t="s">
        <v>144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145</v>
      </c>
      <c r="F21" t="s">
        <v>28</v>
      </c>
      <c r="G21" t="s">
        <v>146</v>
      </c>
      <c r="H21" s="1">
        <v>41304</v>
      </c>
      <c r="I21" s="1">
        <v>44645.59107504061</v>
      </c>
      <c r="J21" t="s">
        <v>147</v>
      </c>
      <c r="K21" t="s">
        <v>128</v>
      </c>
      <c r="L21" s="1">
        <v>41326</v>
      </c>
      <c r="M21" t="s">
        <v>148</v>
      </c>
      <c r="N21" t="s">
        <v>149</v>
      </c>
      <c r="S21" t="b">
        <v>1</v>
      </c>
      <c r="U21" s="2">
        <f>HYPERLINK("https://sbirkapp.gov.cz/detail/SPPLOCK5BEP6F6WO", "https://sbirkapp.gov.cz/detail/SPPLOCK5BEP6F6WO")</f>
        <v>0</v>
      </c>
      <c r="V21" t="s">
        <v>150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151</v>
      </c>
      <c r="F22" t="s">
        <v>28</v>
      </c>
      <c r="G22" t="s">
        <v>152</v>
      </c>
      <c r="H22" s="1">
        <v>42725</v>
      </c>
      <c r="I22" s="1">
        <v>44645.5230953777</v>
      </c>
      <c r="J22" t="s">
        <v>153</v>
      </c>
      <c r="K22" t="s">
        <v>128</v>
      </c>
      <c r="L22" s="1">
        <v>42738</v>
      </c>
      <c r="M22" t="s">
        <v>154</v>
      </c>
      <c r="N22" t="s">
        <v>155</v>
      </c>
      <c r="S22" t="b">
        <v>1</v>
      </c>
      <c r="U22" s="2">
        <f>HYPERLINK("https://sbirkapp.gov.cz/detail/SPP7WQN6ERZYCFQK", "https://sbirkapp.gov.cz/detail/SPP7WQN6ERZYCFQK")</f>
        <v>0</v>
      </c>
      <c r="V22" t="s">
        <v>156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157</v>
      </c>
      <c r="F23" t="s">
        <v>28</v>
      </c>
      <c r="G23" t="s">
        <v>158</v>
      </c>
      <c r="H23" s="1">
        <v>42704</v>
      </c>
      <c r="I23" s="1">
        <v>44645.52308725787</v>
      </c>
      <c r="J23" t="s">
        <v>159</v>
      </c>
      <c r="K23" t="s">
        <v>128</v>
      </c>
      <c r="L23" s="1">
        <v>42711</v>
      </c>
      <c r="M23" t="s">
        <v>102</v>
      </c>
      <c r="N23" t="s">
        <v>103</v>
      </c>
      <c r="R23" t="s">
        <v>160</v>
      </c>
      <c r="S23" t="b">
        <v>0</v>
      </c>
      <c r="T23" s="1">
        <v>45133</v>
      </c>
      <c r="U23" s="2">
        <f>HYPERLINK("https://sbirkapp.gov.cz/detail/SPPRQBLQRDHRWP62", "https://sbirkapp.gov.cz/detail/SPPRQBLQRDHRWP62")</f>
        <v>0</v>
      </c>
      <c r="V23" t="s">
        <v>161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162</v>
      </c>
      <c r="F24" t="s">
        <v>28</v>
      </c>
      <c r="G24" t="s">
        <v>163</v>
      </c>
      <c r="H24" s="1">
        <v>42116</v>
      </c>
      <c r="I24" s="1">
        <v>44645.52307617249</v>
      </c>
      <c r="J24" t="s">
        <v>164</v>
      </c>
      <c r="K24" t="s">
        <v>128</v>
      </c>
      <c r="L24" s="1">
        <v>42118</v>
      </c>
      <c r="M24" t="s">
        <v>165</v>
      </c>
      <c r="N24" t="s">
        <v>166</v>
      </c>
      <c r="R24" t="s">
        <v>167</v>
      </c>
      <c r="S24" t="b">
        <v>0</v>
      </c>
      <c r="T24" s="1">
        <v>45660</v>
      </c>
      <c r="U24" s="2">
        <f>HYPERLINK("https://sbirkapp.gov.cz/detail/SPPWIOT7ST2V62VK", "https://sbirkapp.gov.cz/detail/SPPWIOT7ST2V62VK")</f>
        <v>0</v>
      </c>
      <c r="V24" t="s">
        <v>168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169</v>
      </c>
      <c r="F25" t="s">
        <v>28</v>
      </c>
      <c r="G25" t="s">
        <v>170</v>
      </c>
      <c r="H25" s="1">
        <v>44006</v>
      </c>
      <c r="I25" s="1">
        <v>44645.44079404388</v>
      </c>
      <c r="J25" t="s">
        <v>171</v>
      </c>
      <c r="K25" t="s">
        <v>128</v>
      </c>
      <c r="L25" s="1">
        <v>44013</v>
      </c>
      <c r="M25" t="s">
        <v>172</v>
      </c>
      <c r="N25" t="s">
        <v>173</v>
      </c>
      <c r="S25" t="b">
        <v>1</v>
      </c>
      <c r="U25" s="2">
        <f>HYPERLINK("https://sbirkapp.gov.cz/detail/SPPED56BPXHW4KPU", "https://sbirkapp.gov.cz/detail/SPPED56BPXHW4KPU")</f>
        <v>0</v>
      </c>
      <c r="V25" t="s">
        <v>174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175</v>
      </c>
      <c r="F26" t="s">
        <v>28</v>
      </c>
      <c r="G26" t="s">
        <v>88</v>
      </c>
      <c r="H26" s="1">
        <v>43957</v>
      </c>
      <c r="I26" s="1">
        <v>44645.44077379144</v>
      </c>
      <c r="J26" t="s">
        <v>176</v>
      </c>
      <c r="K26" t="s">
        <v>128</v>
      </c>
      <c r="L26" s="1">
        <v>43965</v>
      </c>
      <c r="M26" t="s">
        <v>89</v>
      </c>
      <c r="N26" t="s">
        <v>90</v>
      </c>
      <c r="R26" t="s">
        <v>177</v>
      </c>
      <c r="S26" t="b">
        <v>0</v>
      </c>
      <c r="T26" s="1">
        <v>45292</v>
      </c>
      <c r="U26" s="2">
        <f>HYPERLINK("https://sbirkapp.gov.cz/detail/SPPBDEDLHNOQTYBE", "https://sbirkapp.gov.cz/detail/SPPBDEDLHNOQTYBE")</f>
        <v>0</v>
      </c>
      <c r="V26" t="s">
        <v>178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179</v>
      </c>
      <c r="F27" t="s">
        <v>28</v>
      </c>
      <c r="G27" t="s">
        <v>180</v>
      </c>
      <c r="H27" s="1">
        <v>42880</v>
      </c>
      <c r="I27" s="1">
        <v>44645.44076457334</v>
      </c>
      <c r="J27" t="s">
        <v>181</v>
      </c>
      <c r="K27" t="s">
        <v>128</v>
      </c>
      <c r="L27" s="1">
        <v>42886</v>
      </c>
      <c r="M27" t="s">
        <v>182</v>
      </c>
      <c r="N27" t="s">
        <v>183</v>
      </c>
      <c r="R27" t="s">
        <v>184</v>
      </c>
      <c r="S27" t="b">
        <v>0</v>
      </c>
      <c r="T27" s="1">
        <v>46025</v>
      </c>
      <c r="U27" s="2">
        <f>HYPERLINK("https://sbirkapp.gov.cz/detail/SPP2AIAGC32335BU", "https://sbirkapp.gov.cz/detail/SPP2AIAGC32335BU")</f>
        <v>0</v>
      </c>
      <c r="V27" t="s">
        <v>185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186</v>
      </c>
      <c r="F28" t="s">
        <v>28</v>
      </c>
      <c r="G28" t="s">
        <v>29</v>
      </c>
      <c r="H28" s="1">
        <v>44097</v>
      </c>
      <c r="I28" s="1">
        <v>44644.71572467084</v>
      </c>
      <c r="J28" t="s">
        <v>187</v>
      </c>
      <c r="K28" t="s">
        <v>128</v>
      </c>
      <c r="L28" s="1">
        <v>44118</v>
      </c>
      <c r="M28" t="s">
        <v>32</v>
      </c>
      <c r="N28" t="s">
        <v>33</v>
      </c>
      <c r="R28" t="s">
        <v>188</v>
      </c>
      <c r="S28" t="b">
        <v>0</v>
      </c>
      <c r="T28" s="1">
        <v>46220</v>
      </c>
      <c r="U28" s="2">
        <f>HYPERLINK("https://sbirkapp.gov.cz/detail/SPPVQV33LQ24RMEA", "https://sbirkapp.gov.cz/detail/SPPVQV33LQ24RMEA")</f>
        <v>0</v>
      </c>
      <c r="V28" t="s">
        <v>189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190</v>
      </c>
      <c r="F29" t="s">
        <v>28</v>
      </c>
      <c r="G29" t="s">
        <v>81</v>
      </c>
      <c r="H29" s="1">
        <v>44524</v>
      </c>
      <c r="I29" s="1">
        <v>44629.59096203218</v>
      </c>
      <c r="J29" t="s">
        <v>191</v>
      </c>
      <c r="K29" t="s">
        <v>128</v>
      </c>
      <c r="L29" s="1">
        <v>44526</v>
      </c>
      <c r="M29" t="s">
        <v>83</v>
      </c>
      <c r="N29" t="s">
        <v>84</v>
      </c>
      <c r="R29" t="s">
        <v>192</v>
      </c>
      <c r="S29" t="b">
        <v>0</v>
      </c>
      <c r="T29" s="1">
        <v>45292</v>
      </c>
      <c r="U29" s="2">
        <f>HYPERLINK("https://sbirkapp.gov.cz/detail/SPPO4UULK24LDUCC", "https://sbirkapp.gov.cz/detail/SPPO4UULK24LDUCC")</f>
        <v>0</v>
      </c>
      <c r="V29" t="s">
        <v>193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194</v>
      </c>
      <c r="F30" t="s">
        <v>28</v>
      </c>
      <c r="G30" t="s">
        <v>107</v>
      </c>
      <c r="H30" s="1">
        <v>44545</v>
      </c>
      <c r="I30" s="1">
        <v>44629.59095491328</v>
      </c>
      <c r="J30" t="s">
        <v>191</v>
      </c>
      <c r="K30" t="s">
        <v>128</v>
      </c>
      <c r="L30" s="1">
        <v>44546</v>
      </c>
      <c r="M30" t="s">
        <v>109</v>
      </c>
      <c r="N30" t="s">
        <v>110</v>
      </c>
      <c r="R30" t="s">
        <v>195</v>
      </c>
      <c r="S30" t="b">
        <v>0</v>
      </c>
      <c r="T30" s="1">
        <v>44927</v>
      </c>
      <c r="U30" s="2">
        <f>HYPERLINK("https://sbirkapp.gov.cz/detail/SPPYLFRO7RFMDA3W", "https://sbirkapp.gov.cz/detail/SPPYLFRO7RFMDA3W")</f>
        <v>0</v>
      </c>
      <c r="V30" t="s">
        <v>196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169</v>
      </c>
      <c r="F31" t="s">
        <v>44</v>
      </c>
      <c r="G31" t="s">
        <v>45</v>
      </c>
      <c r="H31" s="1">
        <v>44165</v>
      </c>
      <c r="I31" s="1">
        <v>44629.5909464328</v>
      </c>
      <c r="J31" t="s">
        <v>197</v>
      </c>
      <c r="K31" t="s">
        <v>128</v>
      </c>
      <c r="L31" s="1">
        <v>44167</v>
      </c>
      <c r="M31" t="s">
        <v>47</v>
      </c>
      <c r="N31" t="s">
        <v>48</v>
      </c>
      <c r="R31" t="s">
        <v>60</v>
      </c>
      <c r="S31" t="b">
        <v>0</v>
      </c>
      <c r="T31" s="1">
        <v>45658</v>
      </c>
      <c r="U31" s="2">
        <f>HYPERLINK("https://sbirkapp.gov.cz/detail/SPPBFJ6QVIO6UMBE", "https://sbirkapp.gov.cz/detail/SPPBFJ6QVIO6UMBE")</f>
        <v>0</v>
      </c>
      <c r="V31" t="s">
        <v>198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175</v>
      </c>
      <c r="F32" t="s">
        <v>44</v>
      </c>
      <c r="G32" t="s">
        <v>199</v>
      </c>
      <c r="H32" s="1">
        <v>44081</v>
      </c>
      <c r="I32" s="1">
        <v>44629.59093905753</v>
      </c>
      <c r="J32" t="s">
        <v>200</v>
      </c>
      <c r="K32" t="s">
        <v>128</v>
      </c>
      <c r="L32" s="1">
        <v>44084</v>
      </c>
      <c r="M32" t="s">
        <v>201</v>
      </c>
      <c r="N32" t="s">
        <v>202</v>
      </c>
      <c r="S32" t="b">
        <v>1</v>
      </c>
      <c r="U32" s="2">
        <f>HYPERLINK("https://sbirkapp.gov.cz/detail/SPPOANZVRHYB6IUA", "https://sbirkapp.gov.cz/detail/SPPOANZVRHYB6IUA")</f>
        <v>0</v>
      </c>
      <c r="V32" t="s">
        <v>203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204</v>
      </c>
      <c r="F33" t="s">
        <v>28</v>
      </c>
      <c r="G33" t="s">
        <v>94</v>
      </c>
      <c r="H33" s="1">
        <v>44524</v>
      </c>
      <c r="I33" s="1">
        <v>44628.59070891999</v>
      </c>
      <c r="J33" t="s">
        <v>191</v>
      </c>
      <c r="K33" t="s">
        <v>128</v>
      </c>
      <c r="L33" s="1">
        <v>44526</v>
      </c>
      <c r="M33" t="s">
        <v>95</v>
      </c>
      <c r="N33" t="s">
        <v>96</v>
      </c>
      <c r="R33" t="s">
        <v>205</v>
      </c>
      <c r="S33" t="b">
        <v>0</v>
      </c>
      <c r="T33" s="1">
        <v>45292</v>
      </c>
      <c r="U33" s="2">
        <f>HYPERLINK("https://sbirkapp.gov.cz/detail/SPPXRJJY3OZWOSDY", "https://sbirkapp.gov.cz/detail/SPPXRJJY3OZWOSDY")</f>
        <v>0</v>
      </c>
      <c r="V33" t="s">
        <v>206</v>
      </c>
      <c r="W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2026-10-18T03:59:58Z</dcterms:created>
  <dcterms:modified xsi:type="dcterms:W3CDTF">2026-10-18T03:59:58Z</dcterms:modified>
</cp:coreProperties>
</file>