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<sst xmlns="http://schemas.openxmlformats.org/spreadsheetml/2006/main" count="465" uniqueCount="215">
  <si>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</si>
  <si>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</si>
  <si>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</si>
  <si>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</si>
  <si>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</si>
  <si>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</si>
  <si>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</si>
  <si>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</si>
  <si>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</si>
  <si>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</si>
  <si>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</si>
  <si>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</si>
  <si>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</si>
  <si>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</si>
  <si>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</si>
  <si>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</si>
  <si>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</si>
  <si>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</si>
  <si>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</si>
  <si>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</si>
  <si>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</si>
  <si>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</si>
  <si>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</si>
  <si>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Aš</t>
  </si>
  <si>
    <t>00253901</t>
  </si>
  <si>
    <t>5nubqy8</t>
  </si>
  <si>
    <t>Karlovarský kraj</t>
  </si>
  <si>
    <t>1/2026</t>
  </si>
  <si>
    <t>Obecně závazná vyhláška</t>
  </si>
  <si>
    <t xml:space="preserve">O stanovení obecního systému odpadového hospodářství  </t>
  </si>
  <si>
    <t>2026-02-05</t>
  </si>
  <si>
    <t>Běžný</t>
  </si>
  <si>
    <t>systém odpadového hospodářství</t>
  </si>
  <si>
    <t>zákon č. 541/2020 Sb., o odpadech - § 59 odst. 4</t>
  </si>
  <si>
    <t xml:space="preserve">3/2022: O stanovení obecního systému odpadového hospodářství </t>
  </si>
  <si>
    <t>1638272630</t>
  </si>
  <si>
    <t>3/2025</t>
  </si>
  <si>
    <t>VÝMAZ</t>
  </si>
  <si>
    <t>-</t>
  </si>
  <si>
    <t>1623366791</t>
  </si>
  <si>
    <t>2/2025</t>
  </si>
  <si>
    <t>O regulaci zacházení s pyrotechnickými výrobky</t>
  </si>
  <si>
    <t>2025-12-18</t>
  </si>
  <si>
    <t>pyrotechnické výrobky</t>
  </si>
  <si>
    <t>zákon č. 206/2015 Sb., zákon o pyrotechnice - § 35c</t>
  </si>
  <si>
    <t>4/2022: k zabezpečení místních záležitostí veřejného pořádku na veřejných  prostranstvích, kterou se reguluje používání zábavní pyrotechniky</t>
  </si>
  <si>
    <t>1623366688</t>
  </si>
  <si>
    <t>1/2025</t>
  </si>
  <si>
    <t>O zabezpečení veřejného pořádku v územním obvodu města Aše</t>
  </si>
  <si>
    <t>2025-11-19</t>
  </si>
  <si>
    <t>veřejný pořádek - prostituce; pohyb psů; veřejný pořádek - údržba a ochrana veřejné zeleně</t>
  </si>
  <si>
    <t>zákon č. 128/2000 Sb., o obcích - § 10 písm. a) - prostituce; zákon č. 246/1992 Sb., na ochranu zvířat proti týrání - § 24 odst. 2; zákon č. 128/2000 Sb., o obcích - § 10 písm. c) - údržba a ochrana veřejné zeleně</t>
  </si>
  <si>
    <t>1/2022: O zabezpečení veřejného pořádku v územním obvodu města Aše</t>
  </si>
  <si>
    <t>1600983137</t>
  </si>
  <si>
    <t>4/2024</t>
  </si>
  <si>
    <t>O zřízení městské policie</t>
  </si>
  <si>
    <t>2025-01-01</t>
  </si>
  <si>
    <t>obecní policie</t>
  </si>
  <si>
    <t xml:space="preserve">zákon č. 553/1991 Sb., o obecní policii - § 1 odst. 1 </t>
  </si>
  <si>
    <t>100/2001: o městské policii</t>
  </si>
  <si>
    <t>1457708863</t>
  </si>
  <si>
    <t>3/2024</t>
  </si>
  <si>
    <t>O stanovení místního koeficientu pro jednotlivé katastrální území</t>
  </si>
  <si>
    <t>daň z nemovitých věcí - místní koeficient</t>
  </si>
  <si>
    <t>zákon č. 338/1992 Sb., o dani z nemovitých věcí - § 12 odst. 1 písm. a) bod 2</t>
  </si>
  <si>
    <t>4/2016: O použití některých koeficientů pro výpočet daně z nemovitých věcí</t>
  </si>
  <si>
    <t>1412534186</t>
  </si>
  <si>
    <t>2/2024</t>
  </si>
  <si>
    <t>Nařízení</t>
  </si>
  <si>
    <t>Tržní řád</t>
  </si>
  <si>
    <t>2024-06-26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</si>
  <si>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</si>
  <si>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</si>
  <si>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6/2022: Tržní řád</t>
  </si>
  <si>
    <t>1370720321</t>
  </si>
  <si>
    <t>1/2024</t>
  </si>
  <si>
    <t xml:space="preserve">O nočním klidu  </t>
  </si>
  <si>
    <t>2024-05-14</t>
  </si>
  <si>
    <t>noční klid</t>
  </si>
  <si>
    <t>zákon č. 251/2016 Sb., o některých přestupcích - § 5 odst. 7</t>
  </si>
  <si>
    <t>10/2021: O nočním klidu</t>
  </si>
  <si>
    <t>1350872666</t>
  </si>
  <si>
    <t>6/2023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</si>
  <si>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</si>
  <si>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</si>
  <si>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</si>
  <si>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</si>
  <si>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7/2022: O místním poplatku za užívání veřejného prostranství</t>
  </si>
  <si>
    <t>1263684130</t>
  </si>
  <si>
    <t>5/2023</t>
  </si>
  <si>
    <t>O místním poplatku ze psů</t>
  </si>
  <si>
    <t>místní poplatek ze psů</t>
  </si>
  <si>
    <t>zákon č. 565/1990 Sb., o místních poplatcích - § 14 - ze psů</t>
  </si>
  <si>
    <t>1/2020: O místním poplatku ze psů</t>
  </si>
  <si>
    <t>1263684132</t>
  </si>
  <si>
    <t>4/2023</t>
  </si>
  <si>
    <t xml:space="preserve"> O místním poplatku z pobytu</t>
  </si>
  <si>
    <t>místní poplatek z pobytu</t>
  </si>
  <si>
    <t>zákon č. 565/1990 Sb., o místních poplatcích - § 14 - z pobytu</t>
  </si>
  <si>
    <t>1/2021: o místním poplatku z pobytu</t>
  </si>
  <si>
    <t>1263684137</t>
  </si>
  <si>
    <t>3/2023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</si>
  <si>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</si>
  <si>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</si>
  <si>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</si>
  <si>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9/2021: o místním poplatku za obecní systém odpadového hospodářství</t>
  </si>
  <si>
    <t>1263684094</t>
  </si>
  <si>
    <t>2/2023</t>
  </si>
  <si>
    <t>Kterou se zrušuje obecně závazná vyhláška č. 01/2019 o stanovení systému komunitního kompostování a způsobu využití zeleného kompostu k údržbě a obnově veřejné zeleně na území města</t>
  </si>
  <si>
    <t>2023-03-22</t>
  </si>
  <si>
    <t>zrušovací</t>
  </si>
  <si>
    <t>ústavní zákon č. 1/1993 Sb., Ústava České republiky - čl. 104 odst. 3 - zrušovací OZV</t>
  </si>
  <si>
    <t>1155787802</t>
  </si>
  <si>
    <t>1/2023</t>
  </si>
  <si>
    <t>kterou se mění obecně závazná vyhláška č. 8/ 2022 O regulaci provozování hazardních her ze dne 31. 8. 2022</t>
  </si>
  <si>
    <t>2023-03-14</t>
  </si>
  <si>
    <t>hazardní hry</t>
  </si>
  <si>
    <t xml:space="preserve">zákon č. 186/2016 Sb., o hazardních hrách - § 12 </t>
  </si>
  <si>
    <t>8/2022: O regulaci provozování hazardních her</t>
  </si>
  <si>
    <t>1150644967</t>
  </si>
  <si>
    <t>8/2022</t>
  </si>
  <si>
    <t>O regulaci provozování hazardních her</t>
  </si>
  <si>
    <t>2022-09-17</t>
  </si>
  <si>
    <t>1/2023: kterou se mění obecně závazná vyhláška č. 8/ 2022 O regulaci provozování hazardních her ze dne 31. 8. 2022; 1/2023: kterou se mění obecně závazná vyhláška č. 8/ 2022 O regulaci provozování hazardních her ze dne 31. 8. 2022</t>
  </si>
  <si>
    <t>1078360532</t>
  </si>
  <si>
    <t>7/2022</t>
  </si>
  <si>
    <t>5/2019: O místním poplatku za užívání veřejného prostranství</t>
  </si>
  <si>
    <t>6/2023: O místním poplatku za užívání veřejného prostranství</t>
  </si>
  <si>
    <t>1078360573</t>
  </si>
  <si>
    <t>6/2022</t>
  </si>
  <si>
    <t>2022-05-10</t>
  </si>
  <si>
    <t>regulace prodeje zboží a nabízení služeb - tržní řád</t>
  </si>
  <si>
    <t xml:space="preserve">zákon č. 455/1991 Sb., živnostenský zákon - § 18 odst. 1 </t>
  </si>
  <si>
    <t>2/2024: Tržní řád; 2/2024: Tržní řád</t>
  </si>
  <si>
    <t>1030868054</t>
  </si>
  <si>
    <t>9/2016</t>
  </si>
  <si>
    <t>1012288151</t>
  </si>
  <si>
    <t>5/2022</t>
  </si>
  <si>
    <t xml:space="preserve">kterou se zrušuje obecně závazná vyhláška č. 9/2016 </t>
  </si>
  <si>
    <t>2022-03-22</t>
  </si>
  <si>
    <t>1011470136</t>
  </si>
  <si>
    <t>4/2022</t>
  </si>
  <si>
    <t>k zabezpečení místních záležitostí veřejného pořádku na veřejných  prostranstvích, kterou se reguluje používání zábavní pyrotechniky</t>
  </si>
  <si>
    <t>veřejný pořádek - pyrotechnika</t>
  </si>
  <si>
    <t>zákon č. 128/2000 Sb., o obcích - § 10 písm. a) - pyrotechnika</t>
  </si>
  <si>
    <t>2/2025: O regulaci zacházení s pyrotechnickými výrobky</t>
  </si>
  <si>
    <t>1011469972</t>
  </si>
  <si>
    <t>5/2019</t>
  </si>
  <si>
    <t>2020-01-01</t>
  </si>
  <si>
    <t>Dle přechodného ustanovení</t>
  </si>
  <si>
    <t>997896818</t>
  </si>
  <si>
    <t>100/2001</t>
  </si>
  <si>
    <t>o městské policii</t>
  </si>
  <si>
    <t>2002-01-22</t>
  </si>
  <si>
    <t>4/2024: O zřízení městské policie</t>
  </si>
  <si>
    <t>997729478</t>
  </si>
  <si>
    <t>8/2021</t>
  </si>
  <si>
    <t>kterou se stanovují školské obvody spádových mateřských škol zřízených městem Aš a část společného školského obvodu mateřské školy zřízené městem Aš</t>
  </si>
  <si>
    <t>2021-09-14</t>
  </si>
  <si>
    <t>školské obvody - mateřské školy; školské obvody - mateřské školy</t>
  </si>
  <si>
    <t>zákon č. 561/2004 Sb., školský zákon - § 179 odst. 3 a § 178 odst. 2 písm. b); zákon č. 561/2004 Sb., školský zákon - § 179 odst. 3 a § 178 odst. 2 písm. c)</t>
  </si>
  <si>
    <t>997689051</t>
  </si>
  <si>
    <t>7/2021</t>
  </si>
  <si>
    <t>kterou se stanovují školské obvody spádových základních škol zřízených městem Aš a část společného školského obvodu základní školy zřízené městem Aš</t>
  </si>
  <si>
    <t>školské obvody - základní školy; školské obvody - základní školy</t>
  </si>
  <si>
    <t>zákon č. 561/2004 Sb., školský zákon - § 178 odst. 2 písm. b); zákon č. 561/2004 Sb., školský zákon - § 178 odst. 2 písm. c)</t>
  </si>
  <si>
    <t>997682139</t>
  </si>
  <si>
    <t>4/2016</t>
  </si>
  <si>
    <t>O použití některých koeficientů pro výpočet daně z nemovitých věcí</t>
  </si>
  <si>
    <t>2016-12-01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</si>
  <si>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</si>
  <si>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</si>
  <si>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3/2024: O stanovení místního koeficientu pro jednotlivé katastrální území</t>
  </si>
  <si>
    <t>997670558</t>
  </si>
  <si>
    <t>10/2021</t>
  </si>
  <si>
    <t>O nočním klidu</t>
  </si>
  <si>
    <t>2022-01-07</t>
  </si>
  <si>
    <t xml:space="preserve">1/2024: O nočním klidu  </t>
  </si>
  <si>
    <t>996445736</t>
  </si>
  <si>
    <t>1/2020</t>
  </si>
  <si>
    <t>2020-09-11</t>
  </si>
  <si>
    <t>5/2023: O místním poplatku ze psů</t>
  </si>
  <si>
    <t>996344766</t>
  </si>
  <si>
    <t>9/2021</t>
  </si>
  <si>
    <t>o místním poplatku za obecní systém odpadového hospodářství</t>
  </si>
  <si>
    <t>2022-01-01</t>
  </si>
  <si>
    <t>3/2023: O místním poplatku za obecní systém odpadového hospodářství</t>
  </si>
  <si>
    <t>996249091</t>
  </si>
  <si>
    <t>3/2021</t>
  </si>
  <si>
    <t>Požární řád města Aše</t>
  </si>
  <si>
    <t>2021-05-15</t>
  </si>
  <si>
    <t>požární ochrana - požární řád</t>
  </si>
  <si>
    <t>zákon č. 133/1985 Sb., o požární ochraně - § 29 odst. 1 písm. o) bod 1</t>
  </si>
  <si>
    <t>996249039</t>
  </si>
  <si>
    <t>1/2021</t>
  </si>
  <si>
    <t>o místním poplatku z pobytu</t>
  </si>
  <si>
    <t>2021-05-14</t>
  </si>
  <si>
    <t>4/2023:  O místním poplatku z pobytu</t>
  </si>
  <si>
    <t>996249413</t>
  </si>
  <si>
    <t>3/2022</t>
  </si>
  <si>
    <t xml:space="preserve">O stanovení obecního systému odpadového hospodářství </t>
  </si>
  <si>
    <t>2022-02-12</t>
  </si>
  <si>
    <t xml:space="preserve">1/2026: O stanovení obecního systému odpadového hospodářství  </t>
  </si>
  <si>
    <t>995603099</t>
  </si>
  <si>
    <t>2/2022</t>
  </si>
  <si>
    <t>O zákazu požívání alkoholických nápojů na veřejném prostranství v obvodním území města Aše</t>
  </si>
  <si>
    <t>2022-02-11</t>
  </si>
  <si>
    <t>veřejný pořádek - konzumace alkoholu</t>
  </si>
  <si>
    <t>zákon č. 128/2000 Sb., o obcích - § 10 písm. a) - konzumace alkoholu</t>
  </si>
  <si>
    <t>995162330</t>
  </si>
  <si>
    <t>1/2022</t>
  </si>
  <si>
    <t>veřejný pořádek - prostituce</t>
  </si>
  <si>
    <t>zákon č. 128/2000 Sb., o obcích - § 10 písm. a) - prostituce</t>
  </si>
  <si>
    <t>1/2025: O zabezpečení veřejného pořádku v územním obvodu města Aše; 1/2025: O zabezpečení veřejného pořádku v územním obvodu města Aše</t>
  </si>
  <si>
    <t>995162332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</si>
</sst>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10.7109375" customWidth="1"/>
    <col min="3" max="3" width="9.7109375" customWidth="1"/>
    <col min="4" max="4" width="18.7109375" customWidth="1"/>
    <col min="5" max="5" width="10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47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46008</v>
      </c>
      <c r="I2" s="1">
        <v>46043.68615110665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HYPERLINK("https://sbirkapp.gov.cz/detail/SPPSGLSHX4PKQX3E", "https://sbirkapp.gov.cz/detail/SPPSGLSHX4PKQX3E")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46008</v>
      </c>
      <c r="I4" s="1">
        <v>46009.48488224178</v>
      </c>
      <c r="J4" t="s">
        <v>42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HYPERLINK("https://sbirkapp.gov.cz/detail/SPPPRYSDW5VAERHO", "https://sbirkapp.gov.cz/detail/SPPPRYSDW5VAERHO")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45952</v>
      </c>
      <c r="I5" s="1">
        <v>45965.48506938257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HYPERLINK("https://sbirkapp.gov.cz/detail/SPPHPEBEHFEIAL4A", "https://sbirkapp.gov.cz/detail/SPPHPEBEHFEIAL4A")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45644</v>
      </c>
      <c r="I6" s="1">
        <v>45653.40980839713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HYPERLINK("https://sbirkapp.gov.cz/detail/SPPTD56IF4DCG332", "https://sbirkapp.gov.cz/detail/SPPTD56IF4DCG332")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45539</v>
      </c>
      <c r="I7" s="1">
        <v>45551.55580095357</v>
      </c>
      <c r="J7" t="s">
        <v>56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HYPERLINK("https://sbirkapp.gov.cz/detail/SPPO3WGP7FPU2RC6", "https://sbirkapp.gov.cz/detail/SPPO3WGP7FPU2RC6")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68</v>
      </c>
      <c r="G8" t="s">
        <v>69</v>
      </c>
      <c r="H8" s="1">
        <v>45446</v>
      </c>
      <c r="I8" s="1">
        <v>45454.37476839423</v>
      </c>
      <c r="J8" t="s">
        <v>70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HYPERLINK("https://sbirkapp.gov.cz/detail/SPPUQJVFNPQUZERI", "https://sbirkapp.gov.cz/detail/SPPUQJVFNPQUZERI")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45406</v>
      </c>
      <c r="I9" s="1">
        <v>45411.38021802646</v>
      </c>
      <c r="J9" t="s">
        <v>77</v>
      </c>
      <c r="K9" t="s">
        <v>31</v>
      </c>
      <c r="M9" t="s">
        <v>78</v>
      </c>
      <c r="N9" t="s">
        <v>79</v>
      </c>
      <c r="P9" t="s">
        <v>80</v>
      </c>
      <c r="S9" t="b">
        <v>1</v>
      </c>
      <c r="U9" s="2">
        <f>HYPERLINK("https://sbirkapp.gov.cz/detail/SPPCVXVPNWX5JJGY", "https://sbirkapp.gov.cz/detail/SPPCVXVPNWX5JJGY")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45224</v>
      </c>
      <c r="I10" s="1">
        <v>45232.48055119454</v>
      </c>
      <c r="J10" t="s">
        <v>84</v>
      </c>
      <c r="K10" t="s">
        <v>31</v>
      </c>
      <c r="M10" t="s">
        <v>85</v>
      </c>
      <c r="N10" t="s">
        <v>86</v>
      </c>
      <c r="P10" t="s">
        <v>87</v>
      </c>
      <c r="S10" t="b">
        <v>1</v>
      </c>
      <c r="U10" s="2">
        <f>HYPERLINK("https://sbirkapp.gov.cz/detail/SPPZLYDMZPVSSYLM", "https://sbirkapp.gov.cz/detail/SPPZLYDMZPVSSYLM")</f>
        <v>0</v>
      </c>
      <c r="V10" t="s">
        <v>88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28</v>
      </c>
      <c r="G11" t="s">
        <v>90</v>
      </c>
      <c r="H11" s="1">
        <v>45224</v>
      </c>
      <c r="I11" s="1">
        <v>45232.48052008671</v>
      </c>
      <c r="J11" t="s">
        <v>84</v>
      </c>
      <c r="K11" t="s">
        <v>31</v>
      </c>
      <c r="M11" t="s">
        <v>91</v>
      </c>
      <c r="N11" t="s">
        <v>92</v>
      </c>
      <c r="P11" t="s">
        <v>93</v>
      </c>
      <c r="S11" t="b">
        <v>1</v>
      </c>
      <c r="U11" s="2">
        <f>HYPERLINK("https://sbirkapp.gov.cz/detail/SPPOSGJITSZ73XAK", "https://sbirkapp.gov.cz/detail/SPPOSGJITSZ73XAK")</f>
        <v>0</v>
      </c>
      <c r="V11" t="s">
        <v>94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95</v>
      </c>
      <c r="F12" t="s">
        <v>28</v>
      </c>
      <c r="G12" t="s">
        <v>96</v>
      </c>
      <c r="H12" s="1">
        <v>45224</v>
      </c>
      <c r="I12" s="1">
        <v>45232.48048910838</v>
      </c>
      <c r="J12" t="s">
        <v>84</v>
      </c>
      <c r="K12" t="s">
        <v>31</v>
      </c>
      <c r="M12" t="s">
        <v>97</v>
      </c>
      <c r="N12" t="s">
        <v>98</v>
      </c>
      <c r="P12" t="s">
        <v>99</v>
      </c>
      <c r="S12" t="b">
        <v>1</v>
      </c>
      <c r="U12" s="2">
        <f>HYPERLINK("https://sbirkapp.gov.cz/detail/SPPCBAH3XOUKW2EG", "https://sbirkapp.gov.cz/detail/SPPCBAH3XOUKW2EG")</f>
        <v>0</v>
      </c>
      <c r="V12" t="s">
        <v>100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101</v>
      </c>
      <c r="F13" t="s">
        <v>28</v>
      </c>
      <c r="G13" t="s">
        <v>102</v>
      </c>
      <c r="H13" s="1">
        <v>45224</v>
      </c>
      <c r="I13" s="1">
        <v>45232.48045808771</v>
      </c>
      <c r="J13" t="s">
        <v>84</v>
      </c>
      <c r="K13" t="s">
        <v>31</v>
      </c>
      <c r="M13" t="s">
        <v>103</v>
      </c>
      <c r="N13" t="s">
        <v>104</v>
      </c>
      <c r="P13" t="s">
        <v>105</v>
      </c>
      <c r="S13" t="b">
        <v>1</v>
      </c>
      <c r="U13" s="2">
        <f>HYPERLINK("https://sbirkapp.gov.cz/detail/SPPRU7I7DX4NWZVA", "https://sbirkapp.gov.cz/detail/SPPRU7I7DX4NWZVA")</f>
        <v>0</v>
      </c>
      <c r="V13" t="s">
        <v>106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28</v>
      </c>
      <c r="G14" t="s">
        <v>108</v>
      </c>
      <c r="H14" s="1">
        <v>44979</v>
      </c>
      <c r="I14" s="1">
        <v>44992.46900940483</v>
      </c>
      <c r="J14" t="s">
        <v>109</v>
      </c>
      <c r="K14" t="s">
        <v>31</v>
      </c>
      <c r="M14" t="s">
        <v>110</v>
      </c>
      <c r="N14" t="s">
        <v>111</v>
      </c>
      <c r="S14" t="b">
        <v>1</v>
      </c>
      <c r="U14" s="2">
        <f>HYPERLINK("https://sbirkapp.gov.cz/detail/SPPGU34IJ22FP4PK", "https://sbirkapp.gov.cz/detail/SPPGU34IJ22FP4PK")</f>
        <v>0</v>
      </c>
      <c r="V14" t="s">
        <v>112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113</v>
      </c>
      <c r="F15" t="s">
        <v>28</v>
      </c>
      <c r="G15" t="s">
        <v>114</v>
      </c>
      <c r="H15" s="1">
        <v>44979</v>
      </c>
      <c r="I15" s="1">
        <v>44984.60752356229</v>
      </c>
      <c r="J15" t="s">
        <v>115</v>
      </c>
      <c r="K15" t="s">
        <v>31</v>
      </c>
      <c r="M15" t="s">
        <v>116</v>
      </c>
      <c r="N15" t="s">
        <v>117</v>
      </c>
      <c r="O15" t="s">
        <v>118</v>
      </c>
      <c r="S15" t="b">
        <v>1</v>
      </c>
      <c r="U15" s="2">
        <f>HYPERLINK("https://sbirkapp.gov.cz/detail/SPP4ASNZCSEYCQZ4", "https://sbirkapp.gov.cz/detail/SPP4ASNZCSEYCQZ4")</f>
        <v>0</v>
      </c>
      <c r="V15" t="s">
        <v>119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120</v>
      </c>
      <c r="F16" t="s">
        <v>28</v>
      </c>
      <c r="G16" t="s">
        <v>121</v>
      </c>
      <c r="H16" s="1">
        <v>44804</v>
      </c>
      <c r="I16" s="1">
        <v>44806.45491320051</v>
      </c>
      <c r="J16" t="s">
        <v>122</v>
      </c>
      <c r="K16" t="s">
        <v>31</v>
      </c>
      <c r="M16" t="s">
        <v>116</v>
      </c>
      <c r="N16" t="s">
        <v>117</v>
      </c>
      <c r="Q16" t="s">
        <v>123</v>
      </c>
      <c r="S16" t="b">
        <v>1</v>
      </c>
      <c r="U16" s="2">
        <f>HYPERLINK("https://sbirkapp.gov.cz/detail/SPP2FSRPI5V6QEKI", "https://sbirkapp.gov.cz/detail/SPP2FSRPI5V6QEKI")</f>
        <v>0</v>
      </c>
      <c r="V16" t="s">
        <v>124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125</v>
      </c>
      <c r="F17" t="s">
        <v>28</v>
      </c>
      <c r="G17" t="s">
        <v>83</v>
      </c>
      <c r="H17" s="1">
        <v>44804</v>
      </c>
      <c r="I17" s="1">
        <v>44806.45490009935</v>
      </c>
      <c r="J17" t="s">
        <v>122</v>
      </c>
      <c r="K17" t="s">
        <v>31</v>
      </c>
      <c r="M17" t="s">
        <v>85</v>
      </c>
      <c r="N17" t="s">
        <v>86</v>
      </c>
      <c r="P17" t="s">
        <v>126</v>
      </c>
      <c r="R17" t="s">
        <v>127</v>
      </c>
      <c r="S17" t="b">
        <v>0</v>
      </c>
      <c r="T17" s="1">
        <v>45292</v>
      </c>
      <c r="U17" s="2">
        <f>HYPERLINK("https://sbirkapp.gov.cz/detail/SPPYY2QFRQJIGRYI", "https://sbirkapp.gov.cz/detail/SPPYY2QFRQJIGRYI")</f>
        <v>0</v>
      </c>
      <c r="V17" t="s">
        <v>128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129</v>
      </c>
      <c r="F18" t="s">
        <v>68</v>
      </c>
      <c r="G18" t="s">
        <v>69</v>
      </c>
      <c r="H18" s="1">
        <v>44655</v>
      </c>
      <c r="I18" s="1">
        <v>44676.65616054543</v>
      </c>
      <c r="J18" t="s">
        <v>130</v>
      </c>
      <c r="K18" t="s">
        <v>31</v>
      </c>
      <c r="M18" t="s">
        <v>131</v>
      </c>
      <c r="N18" t="s">
        <v>132</v>
      </c>
      <c r="R18" t="s">
        <v>133</v>
      </c>
      <c r="S18" t="b">
        <v>0</v>
      </c>
      <c r="T18" s="1">
        <v>45469</v>
      </c>
      <c r="U18" s="2">
        <f>HYPERLINK("https://sbirkapp.gov.cz/detail/SPP7OPCAXJUMIK5M", "https://sbirkapp.gov.cz/detail/SPP7OPCAXJUMIK5M")</f>
        <v>0</v>
      </c>
      <c r="V18" t="s">
        <v>134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135</v>
      </c>
      <c r="F19" t="s">
        <v>37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38</v>
      </c>
      <c r="M19" t="s">
        <v>38</v>
      </c>
      <c r="N19" t="s">
        <v>38</v>
      </c>
      <c r="O19" t="s">
        <v>38</v>
      </c>
      <c r="P19" t="s">
        <v>38</v>
      </c>
      <c r="Q19" t="s">
        <v>38</v>
      </c>
      <c r="R19" t="s">
        <v>38</v>
      </c>
      <c r="S19" t="s">
        <v>38</v>
      </c>
      <c r="T19" t="s">
        <v>38</v>
      </c>
      <c r="U19" t="s">
        <v>38</v>
      </c>
      <c r="V19" t="s">
        <v>136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137</v>
      </c>
      <c r="F20" t="s">
        <v>28</v>
      </c>
      <c r="G20" t="s">
        <v>138</v>
      </c>
      <c r="H20" s="1">
        <v>44615</v>
      </c>
      <c r="I20" s="1">
        <v>44627.64074358039</v>
      </c>
      <c r="J20" t="s">
        <v>139</v>
      </c>
      <c r="K20" t="s">
        <v>31</v>
      </c>
      <c r="M20" t="s">
        <v>110</v>
      </c>
      <c r="N20" t="s">
        <v>111</v>
      </c>
      <c r="S20" t="b">
        <v>1</v>
      </c>
      <c r="U20" s="2">
        <f>HYPERLINK("https://sbirkapp.gov.cz/detail/SPPMXYXLCAR5JOR6", "https://sbirkapp.gov.cz/detail/SPPMXYXLCAR5JOR6")</f>
        <v>0</v>
      </c>
      <c r="V20" t="s">
        <v>140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141</v>
      </c>
      <c r="F21" t="s">
        <v>28</v>
      </c>
      <c r="G21" t="s">
        <v>142</v>
      </c>
      <c r="H21" s="1">
        <v>44615</v>
      </c>
      <c r="I21" s="1">
        <v>44627.64073543911</v>
      </c>
      <c r="J21" t="s">
        <v>139</v>
      </c>
      <c r="K21" t="s">
        <v>31</v>
      </c>
      <c r="M21" t="s">
        <v>143</v>
      </c>
      <c r="N21" t="s">
        <v>144</v>
      </c>
      <c r="R21" t="s">
        <v>145</v>
      </c>
      <c r="S21" t="b">
        <v>0</v>
      </c>
      <c r="T21" s="1">
        <v>46009</v>
      </c>
      <c r="U21" s="2">
        <f>HYPERLINK("https://sbirkapp.gov.cz/detail/SPPKEEFWWJXWIAIG", "https://sbirkapp.gov.cz/detail/SPPKEEFWWJXWIAIG")</f>
        <v>0</v>
      </c>
      <c r="V21" t="s">
        <v>146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147</v>
      </c>
      <c r="F22" t="s">
        <v>28</v>
      </c>
      <c r="G22" t="s">
        <v>83</v>
      </c>
      <c r="H22" s="1">
        <v>43817</v>
      </c>
      <c r="I22" s="1">
        <v>44594.52326137299</v>
      </c>
      <c r="J22" t="s">
        <v>148</v>
      </c>
      <c r="K22" t="s">
        <v>149</v>
      </c>
      <c r="L22" s="1">
        <v>43818</v>
      </c>
      <c r="M22" t="s">
        <v>85</v>
      </c>
      <c r="N22" t="s">
        <v>86</v>
      </c>
      <c r="R22" t="s">
        <v>87</v>
      </c>
      <c r="S22" t="b">
        <v>0</v>
      </c>
      <c r="T22" s="1">
        <v>44821</v>
      </c>
      <c r="U22" s="2">
        <f>HYPERLINK("https://sbirkapp.gov.cz/detail/SPPIQ65TK5NKO3CC", "https://sbirkapp.gov.cz/detail/SPPIQ65TK5NKO3CC")</f>
        <v>0</v>
      </c>
      <c r="V22" t="s">
        <v>150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151</v>
      </c>
      <c r="F23" t="s">
        <v>28</v>
      </c>
      <c r="G23" t="s">
        <v>152</v>
      </c>
      <c r="H23" s="1">
        <v>37244</v>
      </c>
      <c r="I23" s="1">
        <v>44594.39217494508</v>
      </c>
      <c r="J23" t="s">
        <v>153</v>
      </c>
      <c r="K23" t="s">
        <v>149</v>
      </c>
      <c r="L23" s="1">
        <v>37263</v>
      </c>
      <c r="M23" t="s">
        <v>57</v>
      </c>
      <c r="N23" t="s">
        <v>58</v>
      </c>
      <c r="R23" t="s">
        <v>154</v>
      </c>
      <c r="S23" t="b">
        <v>0</v>
      </c>
      <c r="T23" s="1">
        <v>45658</v>
      </c>
      <c r="U23" s="2">
        <f>HYPERLINK("https://sbirkapp.gov.cz/detail/SPPVVO3EZORBAYVS", "https://sbirkapp.gov.cz/detail/SPPVVO3EZORBAYVS")</f>
        <v>0</v>
      </c>
      <c r="V23" t="s">
        <v>155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156</v>
      </c>
      <c r="F24" t="s">
        <v>28</v>
      </c>
      <c r="G24" t="s">
        <v>157</v>
      </c>
      <c r="H24" s="1">
        <v>44433</v>
      </c>
      <c r="I24" s="1">
        <v>44594.34805849894</v>
      </c>
      <c r="J24" t="s">
        <v>158</v>
      </c>
      <c r="K24" t="s">
        <v>149</v>
      </c>
      <c r="L24" s="1">
        <v>44438</v>
      </c>
      <c r="M24" t="s">
        <v>159</v>
      </c>
      <c r="N24" t="s">
        <v>160</v>
      </c>
      <c r="S24" t="b">
        <v>1</v>
      </c>
      <c r="U24" s="2">
        <f>HYPERLINK("https://sbirkapp.gov.cz/detail/SPPYWYKJZ2AWUMQE", "https://sbirkapp.gov.cz/detail/SPPYWYKJZ2AWUMQE")</f>
        <v>0</v>
      </c>
      <c r="V24" t="s">
        <v>161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162</v>
      </c>
      <c r="F25" t="s">
        <v>28</v>
      </c>
      <c r="G25" t="s">
        <v>163</v>
      </c>
      <c r="H25" s="1">
        <v>44433</v>
      </c>
      <c r="I25" s="1">
        <v>44594.34071462794</v>
      </c>
      <c r="J25" t="s">
        <v>158</v>
      </c>
      <c r="K25" t="s">
        <v>149</v>
      </c>
      <c r="L25" s="1">
        <v>44438</v>
      </c>
      <c r="M25" t="s">
        <v>164</v>
      </c>
      <c r="N25" t="s">
        <v>165</v>
      </c>
      <c r="S25" t="b">
        <v>1</v>
      </c>
      <c r="U25" s="2">
        <f>HYPERLINK("https://sbirkapp.gov.cz/detail/SPPXZLNBVHRPK43W", "https://sbirkapp.gov.cz/detail/SPPXZLNBVHRPK43W")</f>
        <v>0</v>
      </c>
      <c r="V25" t="s">
        <v>166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167</v>
      </c>
      <c r="F26" t="s">
        <v>28</v>
      </c>
      <c r="G26" t="s">
        <v>168</v>
      </c>
      <c r="H26" s="1">
        <v>42550</v>
      </c>
      <c r="I26" s="1">
        <v>44594.32602871901</v>
      </c>
      <c r="J26" t="s">
        <v>169</v>
      </c>
      <c r="K26" t="s">
        <v>149</v>
      </c>
      <c r="L26" s="1">
        <v>42552</v>
      </c>
      <c r="M26" t="s">
        <v>170</v>
      </c>
      <c r="N26" t="s">
        <v>171</v>
      </c>
      <c r="R26" t="s">
        <v>172</v>
      </c>
      <c r="S26" t="b">
        <v>0</v>
      </c>
      <c r="T26" s="1">
        <v>45658</v>
      </c>
      <c r="U26" s="2">
        <f>HYPERLINK("https://sbirkapp.gov.cz/detail/SPPG7ZZKYGCYQ55M", "https://sbirkapp.gov.cz/detail/SPPG7ZZKYGCYQ55M")</f>
        <v>0</v>
      </c>
      <c r="V26" t="s">
        <v>173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174</v>
      </c>
      <c r="F27" t="s">
        <v>28</v>
      </c>
      <c r="G27" t="s">
        <v>175</v>
      </c>
      <c r="H27" s="1">
        <v>44552</v>
      </c>
      <c r="I27" s="1">
        <v>44592.5878252561</v>
      </c>
      <c r="J27" t="s">
        <v>176</v>
      </c>
      <c r="K27" t="s">
        <v>149</v>
      </c>
      <c r="L27" s="1">
        <v>44553</v>
      </c>
      <c r="M27" t="s">
        <v>78</v>
      </c>
      <c r="N27" t="s">
        <v>79</v>
      </c>
      <c r="R27" t="s">
        <v>177</v>
      </c>
      <c r="S27" t="b">
        <v>0</v>
      </c>
      <c r="T27" s="1">
        <v>45426</v>
      </c>
      <c r="U27" s="2">
        <f>HYPERLINK("https://sbirkapp.gov.cz/detail/SPPDD2GZFNB5DS4M", "https://sbirkapp.gov.cz/detail/SPPDD2GZFNB5DS4M")</f>
        <v>0</v>
      </c>
      <c r="V27" t="s">
        <v>178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179</v>
      </c>
      <c r="F28" t="s">
        <v>28</v>
      </c>
      <c r="G28" t="s">
        <v>90</v>
      </c>
      <c r="H28" s="1">
        <v>44069</v>
      </c>
      <c r="I28" s="1">
        <v>44592.5169744008</v>
      </c>
      <c r="J28" t="s">
        <v>180</v>
      </c>
      <c r="K28" t="s">
        <v>149</v>
      </c>
      <c r="L28" s="1">
        <v>44070</v>
      </c>
      <c r="M28" t="s">
        <v>91</v>
      </c>
      <c r="N28" t="s">
        <v>92</v>
      </c>
      <c r="R28" t="s">
        <v>181</v>
      </c>
      <c r="S28" t="b">
        <v>0</v>
      </c>
      <c r="T28" s="1">
        <v>45292</v>
      </c>
      <c r="U28" s="2">
        <f>HYPERLINK("https://sbirkapp.gov.cz/detail/SPP7FMG4S4PNWMEM", "https://sbirkapp.gov.cz/detail/SPP7FMG4S4PNWMEM")</f>
        <v>0</v>
      </c>
      <c r="V28" t="s">
        <v>182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183</v>
      </c>
      <c r="F29" t="s">
        <v>28</v>
      </c>
      <c r="G29" t="s">
        <v>184</v>
      </c>
      <c r="H29" s="1">
        <v>44496</v>
      </c>
      <c r="I29" s="1">
        <v>44592.44555695396</v>
      </c>
      <c r="J29" t="s">
        <v>185</v>
      </c>
      <c r="K29" t="s">
        <v>149</v>
      </c>
      <c r="L29" s="1">
        <v>44501</v>
      </c>
      <c r="M29" t="s">
        <v>103</v>
      </c>
      <c r="N29" t="s">
        <v>104</v>
      </c>
      <c r="R29" t="s">
        <v>186</v>
      </c>
      <c r="S29" t="b">
        <v>0</v>
      </c>
      <c r="T29" s="1">
        <v>45292</v>
      </c>
      <c r="U29" s="2">
        <f>HYPERLINK("https://sbirkapp.gov.cz/detail/SPPQASWVTX7AVKC4", "https://sbirkapp.gov.cz/detail/SPPQASWVTX7AVKC4")</f>
        <v>0</v>
      </c>
      <c r="V29" t="s">
        <v>187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188</v>
      </c>
      <c r="F30" t="s">
        <v>28</v>
      </c>
      <c r="G30" t="s">
        <v>189</v>
      </c>
      <c r="H30" s="1">
        <v>44314</v>
      </c>
      <c r="I30" s="1">
        <v>44592.4455479254</v>
      </c>
      <c r="J30" t="s">
        <v>190</v>
      </c>
      <c r="K30" t="s">
        <v>149</v>
      </c>
      <c r="L30" s="1">
        <v>44316</v>
      </c>
      <c r="M30" t="s">
        <v>191</v>
      </c>
      <c r="N30" t="s">
        <v>192</v>
      </c>
      <c r="S30" t="b">
        <v>1</v>
      </c>
      <c r="U30" s="2">
        <f>HYPERLINK("https://sbirkapp.gov.cz/detail/SPPJND7OM5YHTR22", "https://sbirkapp.gov.cz/detail/SPPJND7OM5YHTR22")</f>
        <v>0</v>
      </c>
      <c r="V30" t="s">
        <v>193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194</v>
      </c>
      <c r="F31" t="s">
        <v>28</v>
      </c>
      <c r="G31" t="s">
        <v>195</v>
      </c>
      <c r="H31" s="1">
        <v>44314</v>
      </c>
      <c r="I31" s="1">
        <v>44592.44553931265</v>
      </c>
      <c r="J31" t="s">
        <v>196</v>
      </c>
      <c r="K31" t="s">
        <v>149</v>
      </c>
      <c r="L31" s="1">
        <v>44315</v>
      </c>
      <c r="M31" t="s">
        <v>97</v>
      </c>
      <c r="N31" t="s">
        <v>98</v>
      </c>
      <c r="R31" t="s">
        <v>197</v>
      </c>
      <c r="S31" t="b">
        <v>0</v>
      </c>
      <c r="T31" s="1">
        <v>45292</v>
      </c>
      <c r="U31" s="2">
        <f>HYPERLINK("https://sbirkapp.gov.cz/detail/SPPRCWCQ646DTK6Q", "https://sbirkapp.gov.cz/detail/SPPRCWCQ646DTK6Q")</f>
        <v>0</v>
      </c>
      <c r="V31" t="s">
        <v>198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199</v>
      </c>
      <c r="F32" t="s">
        <v>28</v>
      </c>
      <c r="G32" t="s">
        <v>200</v>
      </c>
      <c r="H32" s="1">
        <v>44552</v>
      </c>
      <c r="I32" s="1">
        <v>44589.51565747325</v>
      </c>
      <c r="J32" t="s">
        <v>201</v>
      </c>
      <c r="K32" t="s">
        <v>31</v>
      </c>
      <c r="M32" t="s">
        <v>32</v>
      </c>
      <c r="N32" t="s">
        <v>33</v>
      </c>
      <c r="R32" t="s">
        <v>202</v>
      </c>
      <c r="S32" t="b">
        <v>0</v>
      </c>
      <c r="T32" s="1">
        <v>46058</v>
      </c>
      <c r="U32" s="2">
        <f>HYPERLINK("https://sbirkapp.gov.cz/detail/SPP5JI4JLOXFTGSU", "https://sbirkapp.gov.cz/detail/SPP5JI4JLOXFTGSU")</f>
        <v>0</v>
      </c>
      <c r="V32" t="s">
        <v>203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204</v>
      </c>
      <c r="F33" t="s">
        <v>28</v>
      </c>
      <c r="G33" t="s">
        <v>205</v>
      </c>
      <c r="H33" s="1">
        <v>44377</v>
      </c>
      <c r="I33" s="1">
        <v>44588.58343342037</v>
      </c>
      <c r="J33" t="s">
        <v>206</v>
      </c>
      <c r="K33" t="s">
        <v>31</v>
      </c>
      <c r="M33" t="s">
        <v>207</v>
      </c>
      <c r="N33" t="s">
        <v>208</v>
      </c>
      <c r="S33" t="b">
        <v>1</v>
      </c>
      <c r="U33" s="2">
        <f>HYPERLINK("https://sbirkapp.gov.cz/detail/SPPAYUH4YNHDTZSW", "https://sbirkapp.gov.cz/detail/SPPAYUH4YNHDTZSW")</f>
        <v>0</v>
      </c>
      <c r="V33" t="s">
        <v>209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210</v>
      </c>
      <c r="F34" t="s">
        <v>28</v>
      </c>
      <c r="G34" t="s">
        <v>48</v>
      </c>
      <c r="H34" s="1">
        <v>44377</v>
      </c>
      <c r="I34" s="1">
        <v>44588.58342412746</v>
      </c>
      <c r="J34" t="s">
        <v>206</v>
      </c>
      <c r="K34" t="s">
        <v>31</v>
      </c>
      <c r="M34" t="s">
        <v>211</v>
      </c>
      <c r="N34" t="s">
        <v>212</v>
      </c>
      <c r="R34" t="s">
        <v>213</v>
      </c>
      <c r="S34" t="b">
        <v>0</v>
      </c>
      <c r="T34" s="1">
        <v>45980</v>
      </c>
      <c r="U34" s="2">
        <f>HYPERLINK("https://sbirkapp.gov.cz/detail/SPPAMPDFGQFJV7OO", "https://sbirkapp.gov.cz/detail/SPPAMPDFGQFJV7OO")</f>
        <v>0</v>
      </c>
      <c r="V34" t="s">
        <v>214</v>
      </c>
      <c r="W3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2026-10-20T23:38:48Z</dcterms:created>
  <dcterms:modified xsi:type="dcterms:W3CDTF">2026-10-20T23:38:48Z</dcterms:modified>
</cp:coreProperties>
</file>