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<sst xmlns="http://schemas.openxmlformats.org/spreadsheetml/2006/main" count="401" uniqueCount="204">
  <si>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</si>
  <si>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</si>
  <si>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</si>
  <si>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</si>
  <si>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</si>
  <si>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</si>
  <si>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</si>
  <si>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</si>
  <si>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</si>
  <si>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</si>
  <si>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</si>
  <si>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</si>
  <si>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</si>
  <si>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</si>
  <si>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</si>
  <si>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</si>
  <si>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</si>
  <si>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</si>
  <si>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</si>
  <si>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</si>
  <si>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</si>
  <si>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</si>
  <si>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</si>
  <si>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Čáslav</t>
  </si>
  <si>
    <t>00236021</t>
  </si>
  <si>
    <t>ffnbe7e</t>
  </si>
  <si>
    <t>Středočeský kraj</t>
  </si>
  <si>
    <t>2/2025</t>
  </si>
  <si>
    <t>Obecně závazná vyhláška</t>
  </si>
  <si>
    <t xml:space="preserve">OBECNĚ ZÁVAZNÁ VYHLÁŠKA MĚSTA ČÁSLAVI O MÍSTNÍM POPLATKU ZA OBECNÍ SYSTÉM ODPADOVÉHO HOSPODÁŘSTVÍ 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</si>
  <si>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</si>
  <si>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</si>
  <si>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</si>
  <si>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</si>
  <si>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4/2024: Obecně závazná vyhláška města Čáslavi o místním poplatku za obecní systém odpadového hospodářství</t>
  </si>
  <si>
    <t>1618825190</t>
  </si>
  <si>
    <t>1/2025</t>
  </si>
  <si>
    <t>Nařízení</t>
  </si>
  <si>
    <t>Nařízení města Čáslavi, kterým se vymezují úseky místních komunikací, na kterých se pro jejich malý dopravní význam nezajišťuje sjízdnost a schůdnost odstraňováním sněhu a náledí</t>
  </si>
  <si>
    <t>2025-09-10</t>
  </si>
  <si>
    <t>pozemní komunikace - vyznačení neudržovaných úseků</t>
  </si>
  <si>
    <t xml:space="preserve">zákon č. 13/1997 Sb., o pozemních komunikacích - § 27 odst. 5 </t>
  </si>
  <si>
    <t>2/2024: Nařízení města Čáslavi, kterým se vymezují úseky místních komunikací, na kterých se pro jejich malý dopravní význam nezajišťuje sjízdnost a schůdnost odstraňováním sněhu a náledíí</t>
  </si>
  <si>
    <t>1569575765</t>
  </si>
  <si>
    <t>6/2016</t>
  </si>
  <si>
    <t>Obecně závazná vyhláška města Čáslav č. 6/2016 o stanovení podmínek pro pořádání, průběh a ukončení veřejnosti přístupných sportovních, společenských a kulturních podniků, včetně tanečních zábav, diskoték a jiných kulturních podniků v rozsahu nezbytném k zajištění veřejného pořádku</t>
  </si>
  <si>
    <t>2016-12-31</t>
  </si>
  <si>
    <t>Dle přechodného ustanovení</t>
  </si>
  <si>
    <t>veřejný pořádek - podmínky pro pořádání veřejně přístupných akcí</t>
  </si>
  <si>
    <t>zákon č. 128/2000 Sb., o obcích - § 10 písm. b) - podmínky pro pořádání veřejně přístupných akcí</t>
  </si>
  <si>
    <t>1453015497</t>
  </si>
  <si>
    <t>4/2024</t>
  </si>
  <si>
    <t>Obecně závazná vyhláška města Čáslavi o místním poplatku za obecní systém odpadového hospodářství</t>
  </si>
  <si>
    <t>2025-01-01</t>
  </si>
  <si>
    <t>2/2023: Obecně závazná vyhláška města Čáslavi o místním poplatku za obecní systém odpadového hospodářství</t>
  </si>
  <si>
    <t xml:space="preserve">2/2025: OBECNĚ ZÁVAZNÁ VYHLÁŠKA MĚSTA ČÁSLAVI O MÍSTNÍM POPLATKU ZA OBECNÍ SYSTÉM ODPADOVÉHO HOSPODÁŘSTVÍ ; 2/2025: OBECNĚ ZÁVAZNÁ VYHLÁŠKA MĚSTA ČÁSLAVI O MÍSTNÍM POPLATKU ZA OBECNÍ SYSTÉM ODPADOVÉHO HOSPODÁŘSTVÍ </t>
  </si>
  <si>
    <t>1451457674</t>
  </si>
  <si>
    <t>3/2024</t>
  </si>
  <si>
    <t xml:space="preserve"> OBECNĚ ZÁVAZNÁ VYHLÁŠKA MĚSTA ČÁSLAVI  -	O STANOVENÍ KOEFICIENTU, JÍMŽ SE NÁSOBÍ SAZBA DANĚ U SKUPINY STAVEBNÍCH POZEMKŮ  -	O STANOVENÍ KOEFICIENTU, JÍMŽ SE NÁSOBÍ SAZBA DANĚ U VYBRANÝCH SKUPIN STAVEB A JEDNOTEK -	O STANOVENÍ MÍSTNÍHO KOEFICIENTU PRO JEDNOTLIVÉ SKUPINY NEMOVITÝCH VĚCÍ</t>
  </si>
  <si>
    <t>daň z nemovitých věcí - místní koeficient; daň z nemovitých věcí - koeficient u pozemků; daň z nemovitých věcí - koeficient u staveb a jednotek</t>
  </si>
  <si>
    <t>zákon č. 338/1992 Sb., o dani z nemovitých věcí - § 12 odst. 1 písm. a) bod 4; zákon č. 338/1992 Sb., o dani z nemovitých věcí - § 6 odst. 4; zákon č. 338/1992 Sb., o dani z nemovitých věcí - § 11 odst. 5</t>
  </si>
  <si>
    <t>3/2002: Obecně závazná vyhláška města Čáslav o stanovení výše koeficientu pro výpočet daně z nemovitosti</t>
  </si>
  <si>
    <t>1410656336</t>
  </si>
  <si>
    <t>2/2024</t>
  </si>
  <si>
    <t>Nařízení města Čáslavi, kterým se vymezují úseky místních komunikací, na kterých se pro jejich malý dopravní význam nezajišťuje sjízdnost a schůdnost odstraňováním sněhu a náledíí</t>
  </si>
  <si>
    <t>2024-09-11</t>
  </si>
  <si>
    <t>1/2023: Nařízení města Čáslavi č. 1/2023 o plánu zimní údržby pro Čáslav a integrované obce</t>
  </si>
  <si>
    <t>1/2025: Nařízení města Čáslavi, kterým se vymezují úseky místních komunikací, na kterých se pro jejich malý dopravní význam nezajišťuje sjízdnost a schůdnost odstraňováním sněhu a náledí</t>
  </si>
  <si>
    <t>1403889624</t>
  </si>
  <si>
    <t>3/2002</t>
  </si>
  <si>
    <t>Obecně závazná vyhláška města Čáslav o stanovení výše koeficientu pro výpočet daně z nemovitosti</t>
  </si>
  <si>
    <t>2002-07-11</t>
  </si>
  <si>
    <t>daň z nemovitých věcí - koeficient u staveb a jednotek; daň z nemovitých věcí - koeficient u pozemků; daň z nemovitých věcí - koeficient u staveb a jednotek</t>
  </si>
  <si>
    <t xml:space="preserve">zákon č. 338/1992 Sb., o dani z nemovitých věcí - § 11 odst. 3 písm. b)  ; zákon č. 338/1992 Sb., o dani z nemovitých věcí - § 6 odst. 4 písm. b); zákon č. 338/1992 Sb., o dani z nemovitých věcí - § 11 odst. 3 písm. a)  </t>
  </si>
  <si>
    <t>3/2024:  OBECNĚ ZÁVAZNÁ VYHLÁŠKA MĚSTA ČÁSLAVI  -	O STANOVENÍ KOEFICIENTU, JÍMŽ SE NÁSOBÍ SAZBA DANĚ U SKUPINY STAVEBNÍCH POZEMKŮ  -	O STANOVENÍ KOEFICIENTU, JÍMŽ SE NÁSOBÍ SAZBA DANĚ U VYBRANÝCH SKUPIN STAVEB A JEDNOTEK -	O STANOVENÍ MÍSTNÍHO KOEFICIENTU PRO JEDNOTLIVÉ SKUPINY NEMOVITÝCH VĚCÍ; 3/2024:  OBECNĚ ZÁVAZNÁ VYHLÁŠKA MĚSTA ČÁSLAVI  -	O STANOVENÍ KOEFICIENTU, JÍMŽ SE NÁSOBÍ SAZBA DANĚ U SKUPINY STAVEBNÍCH POZEMKŮ  -	O STANOVENÍ KOEFICIENTU, JÍMŽ SE NÁSOBÍ SAZBA DANĚ U VYBRANÝCH SKUPIN STAVEB A JEDNOTEK -	O STANOVENÍ MÍSTNÍHO KOEFICIENTU PRO JEDNOTLIVÉ SKUPINY NEMOVITÝCH VĚCÍ</t>
  </si>
  <si>
    <t>1393651745</t>
  </si>
  <si>
    <t>5/2021</t>
  </si>
  <si>
    <t>Obecně závazná vyhláška č. 5/2021, kterou se vydává požární řád města</t>
  </si>
  <si>
    <t>2021-12-29</t>
  </si>
  <si>
    <t>požární ochrana - požární řád</t>
  </si>
  <si>
    <t>zákon č. 133/1985 Sb., o požární ochraně - § 29 odst. 1 písm. o) bod 1</t>
  </si>
  <si>
    <t>1393163943</t>
  </si>
  <si>
    <t>4/2006</t>
  </si>
  <si>
    <t xml:space="preserve">Nařízení města Čáslav č. 4/2006, kterým se vydává tržní řád </t>
  </si>
  <si>
    <t>2006-04-01</t>
  </si>
  <si>
    <t>regulace prodeje zboží a nabízení služeb - tržní řád</t>
  </si>
  <si>
    <t xml:space="preserve">zákon č. 455/1991 Sb., živnostenský zákon - § 18 odst. 1 </t>
  </si>
  <si>
    <t>1393099720</t>
  </si>
  <si>
    <t>1/2024</t>
  </si>
  <si>
    <t>Obecně závazná vyhláška města Čáslavi o stanovení obecního systému odpadového hospodářství</t>
  </si>
  <si>
    <t>2024-08-16</t>
  </si>
  <si>
    <t>systém odpadového hospodářství</t>
  </si>
  <si>
    <t>zákon č. 541/2020 Sb., o odpadech - § 59 odst. 4</t>
  </si>
  <si>
    <t>1393047380</t>
  </si>
  <si>
    <t>2/2020</t>
  </si>
  <si>
    <t xml:space="preserve">Obecně závazná vyhláška města Čáslavi č. 2/2020 o regulaci používání zábavní pyrotechniky </t>
  </si>
  <si>
    <t>2020-07-10</t>
  </si>
  <si>
    <t>veřejný pořádek - pyrotechnika</t>
  </si>
  <si>
    <t>zákon č. 128/2000 Sb., o obcích - § 10 písm. a) - pyrotechnika</t>
  </si>
  <si>
    <t>1392769630</t>
  </si>
  <si>
    <t>5/2016</t>
  </si>
  <si>
    <t>Obecně závazná vyhláška města Čáslavi č. 5/2016 o nočním klidu</t>
  </si>
  <si>
    <t>noční klid</t>
  </si>
  <si>
    <t>zákon č. 251/2016 Sb., o některých přestupcích - § 5 odst. 7</t>
  </si>
  <si>
    <t>1392751104</t>
  </si>
  <si>
    <t>4/2016</t>
  </si>
  <si>
    <t>Obecně závazná vyhláška města Čáslavi č. 4/2016, kterou se mění Obecně závazná vyhláška města Čáslavi č. 2/2016 ze dne 20.06.2016. kterou se stanoví pravidla pro pohyb psů na veřejném prostranství ve městě Čáslav</t>
  </si>
  <si>
    <t>pohyb psů</t>
  </si>
  <si>
    <t>zákon č. 246/1992 Sb., na ochranu zvířat proti týrání - § 24 odst. 2</t>
  </si>
  <si>
    <t>2/2016: Obecně závazná vyhláška města Čáslav č. 2/2016 , kterou se stanovují pravidla pro pohyb psů na veřejném prostranství ve městě Čáslav</t>
  </si>
  <si>
    <t>1392749353</t>
  </si>
  <si>
    <t>2/2016</t>
  </si>
  <si>
    <t>Obecně závazná vyhláška města Čáslav č. 2/2016 , kterou se stanovují pravidla pro pohyb psů na veřejném prostranství ve městě Čáslav</t>
  </si>
  <si>
    <t>2016-07-07</t>
  </si>
  <si>
    <t>4/2016: Obecně závazná vyhláška města Čáslavi č. 4/2016, kterou se mění Obecně závazná vyhláška města Čáslavi č. 2/2016 ze dne 20.06.2016. kterou se stanoví pravidla pro pohyb psů na veřejném prostranství ve městě Čáslav</t>
  </si>
  <si>
    <t>1392745085</t>
  </si>
  <si>
    <t>1/2015</t>
  </si>
  <si>
    <t>Obecně závazná vyhláška města Čáslavi č.1/2015 o regulaci provozování loterií a jiných podobných her</t>
  </si>
  <si>
    <t>2015-11-11</t>
  </si>
  <si>
    <t>hazardní hry</t>
  </si>
  <si>
    <t>zákon č. 186/2016 Sb., o hazardních hrách - § 12 odst. 1</t>
  </si>
  <si>
    <t>1392734841</t>
  </si>
  <si>
    <t>2/2014</t>
  </si>
  <si>
    <t>Obecně závazná vyhláška č. 2/2014 o zabezpečení požární ochrany při akcích, kterých se zúčastňuje větší počet osob</t>
  </si>
  <si>
    <t>2015-01-06</t>
  </si>
  <si>
    <t>požární ochrana - podmínky při akcích</t>
  </si>
  <si>
    <t>zákon č. 133/1985 Sb., o požární ochraně - § 29 odst. 1 písm. o) bod 2</t>
  </si>
  <si>
    <t>1392709069</t>
  </si>
  <si>
    <t>3/2012</t>
  </si>
  <si>
    <t>Obecně závazná vyhláška č. 3/2012 o školských obvodech základních škol</t>
  </si>
  <si>
    <t>2013-01-18</t>
  </si>
  <si>
    <t>školské obvody - základní školy</t>
  </si>
  <si>
    <t>zákon č. 561/2004 Sb., školský zákon - § 178 odst. 2 písm. b)</t>
  </si>
  <si>
    <t>1392704183</t>
  </si>
  <si>
    <t>1/2012</t>
  </si>
  <si>
    <t>Obecně závazná vyhláška, kterou se mění a doplňuje vyhláška č.6/2011 o zákazu konzumace a zjevného umožňování konzumace alkoholických nápojů na vybraných veřejných prostranstvích města Čáslav</t>
  </si>
  <si>
    <t>2012-07-04</t>
  </si>
  <si>
    <t>alkohol - zákaz konzumace</t>
  </si>
  <si>
    <t>zákon č. 65/2017 Sb., o ochraně zdraví před škodlivými účinky návykových látek - § 17 odst. 2 písm. a)</t>
  </si>
  <si>
    <t>6/2011: Obecně závazná vyhláška města Čáslavi o zákazu a zjevného umožňování konzumace alkoholických nápojů na vybraných veřejných prostranstvích města Čáslav</t>
  </si>
  <si>
    <t>1392699667</t>
  </si>
  <si>
    <t>6/2011</t>
  </si>
  <si>
    <t>Obecně závazná vyhláška města Čáslavi o zákazu a zjevného umožňování konzumace alkoholických nápojů na vybraných veřejných prostranstvích města Čáslav</t>
  </si>
  <si>
    <t>2011-10-06</t>
  </si>
  <si>
    <t>veřejný pořádek - konzumace alkoholu</t>
  </si>
  <si>
    <t>zákon č. 128/2000 Sb., o obcích - § 10 písm. a) - konzumace alkoholu</t>
  </si>
  <si>
    <t>1/2012: Obecně závazná vyhláška, kterou se mění a doplňuje vyhláška č.6/2011 o zákazu konzumace a zjevného umožňování konzumace alkoholických nápojů na vybraných veřejných prostranstvích města Čáslav</t>
  </si>
  <si>
    <t>1392692445</t>
  </si>
  <si>
    <t>10/2003</t>
  </si>
  <si>
    <t>Obecně závazná vyhláška města Čáslav o stanovení dvousložkové formy úhrady vodného z vodovodu Filipov</t>
  </si>
  <si>
    <t>2003-12-11</t>
  </si>
  <si>
    <t>vodní hospodářství - vodné a stočné ve dvousložkové formě</t>
  </si>
  <si>
    <t>zákon č. 274/2001 Sb., o vodovodech a kanalizacích - § 20 odst. 4</t>
  </si>
  <si>
    <t>1392684925</t>
  </si>
  <si>
    <t>1/2002</t>
  </si>
  <si>
    <t>Obecně závazná vyhláška města Čáslav o stanovení dvousložkové formy úhrady vodného z vodovodu Lochy</t>
  </si>
  <si>
    <t>2002-04-01</t>
  </si>
  <si>
    <t>1392152267</t>
  </si>
  <si>
    <t>4/2000</t>
  </si>
  <si>
    <t>Obecně závazná vyhláška o stejnokroji městské policie</t>
  </si>
  <si>
    <t>2000-11-30</t>
  </si>
  <si>
    <t>jiná</t>
  </si>
  <si>
    <t xml:space="preserve">ústavní zákon č. 1/1993 Sb., Ústava České republiky - čl. 104 odst. 3 </t>
  </si>
  <si>
    <t>1392146131</t>
  </si>
  <si>
    <t>1/1992</t>
  </si>
  <si>
    <t>Obecně závazná vyhláška o zřízení Městské policie</t>
  </si>
  <si>
    <t>1992-06-18</t>
  </si>
  <si>
    <t>obecní policie</t>
  </si>
  <si>
    <t xml:space="preserve">zákon č. 553/1991 Sb., o obecní policii - § 1 odst. 1 </t>
  </si>
  <si>
    <t>1392143079</t>
  </si>
  <si>
    <t>5/2023</t>
  </si>
  <si>
    <t>Obecně závazná vyhláška města Čáslavi o místním poplatku ze psů</t>
  </si>
  <si>
    <t>2024-01-01</t>
  </si>
  <si>
    <t>místní poplatek ze psů</t>
  </si>
  <si>
    <t>zákon č. 565/1990 Sb., o místních poplatcích - § 14 - ze psů</t>
  </si>
  <si>
    <t>1285253135</t>
  </si>
  <si>
    <t>4/2023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</si>
  <si>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</si>
  <si>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</si>
  <si>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</si>
  <si>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1285250353</t>
  </si>
  <si>
    <t>3/2023</t>
  </si>
  <si>
    <t>Obecně závazná vyhláška města Čáslavi o místním poplatku z pobytu</t>
  </si>
  <si>
    <t>místní poplatek z pobytu</t>
  </si>
  <si>
    <t>zákon č. 565/1990 Sb., o místních poplatcích - § 14 - z pobytu</t>
  </si>
  <si>
    <t>1285244748</t>
  </si>
  <si>
    <t>2/2023</t>
  </si>
  <si>
    <t>2/2022: Obecně závazná vyhláška města Čáslavič. 2/2022 o místním poplatku za obecní systém odpadového hospodářství</t>
  </si>
  <si>
    <t>1285214492</t>
  </si>
  <si>
    <t>1/2023</t>
  </si>
  <si>
    <t>Nařízení města Čáslavi č. 1/2023 o plánu zimní údržby pro Čáslav a integrované obce</t>
  </si>
  <si>
    <t>2023-09-09</t>
  </si>
  <si>
    <t>1/2022: Nařízení města Čáslavi č.1/2022 o plánu zimní údrby pro Čáslav a integrované obce</t>
  </si>
  <si>
    <t>1233287070</t>
  </si>
  <si>
    <t>2/2022</t>
  </si>
  <si>
    <t>Obecně závazná vyhláška města Čáslavič. 2/2022 o místním poplatku za obecní systém odpadového hospodářství</t>
  </si>
  <si>
    <t>2023-01-01</t>
  </si>
  <si>
    <t>1118998043</t>
  </si>
  <si>
    <t>1/2022</t>
  </si>
  <si>
    <t>Nařízení města Čáslavi č.1/2022 o plánu zimní údrby pro Čáslav a integrované obce</t>
  </si>
  <si>
    <t>2022-12-20</t>
  </si>
  <si>
    <t>pozemní komunikace - odstranění závad ve schůdnosti</t>
  </si>
  <si>
    <t xml:space="preserve">zákon č. 13/1997 Sb., o pozemních komunikacích - § 27 odst. 7 </t>
  </si>
  <si>
    <t>1118993141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</si>
</sst>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46001.59960071924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HYPERLINK("https://sbirkapp.gov.cz/detail/SPPDFWZJEI6ZFM44", "https://sbirkapp.gov.cz/detail/SPPDFWZJEI6ZFM44")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45882</v>
      </c>
      <c r="I3" s="1">
        <v>45895.41233876177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HYPERLINK("https://sbirkapp.gov.cz/detail/SPPOAJXEJT6HUCRU", "https://sbirkapp.gov.cz/detail/SPPOAJXEJT6HUCRU")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42716</v>
      </c>
      <c r="I4" s="1">
        <v>45642.46156187646</v>
      </c>
      <c r="J4" t="s">
        <v>46</v>
      </c>
      <c r="K4" t="s">
        <v>47</v>
      </c>
      <c r="L4" s="1">
        <v>42720</v>
      </c>
      <c r="M4" t="s">
        <v>48</v>
      </c>
      <c r="N4" t="s">
        <v>49</v>
      </c>
      <c r="S4" t="b">
        <v>1</v>
      </c>
      <c r="U4" s="2">
        <f>HYPERLINK("https://sbirkapp.gov.cz/detail/SPPVK4YMFNRPUQAK", "https://sbirkapp.gov.cz/detail/SPPVK4YMFNRPUQAK")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45635</v>
      </c>
      <c r="I5" s="1">
        <v>45637.68320566052</v>
      </c>
      <c r="J5" t="s">
        <v>53</v>
      </c>
      <c r="K5" t="s">
        <v>31</v>
      </c>
      <c r="M5" t="s">
        <v>32</v>
      </c>
      <c r="N5" t="s">
        <v>33</v>
      </c>
      <c r="P5" t="s">
        <v>54</v>
      </c>
      <c r="R5" t="s">
        <v>55</v>
      </c>
      <c r="S5" t="b">
        <v>0</v>
      </c>
      <c r="T5" s="1">
        <v>46023</v>
      </c>
      <c r="U5" s="2">
        <f>HYPERLINK("https://sbirkapp.gov.cz/detail/SPPUACLK2TVWSD4O", "https://sbirkapp.gov.cz/detail/SPPUACLK2TVWSD4O")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45544</v>
      </c>
      <c r="I6" s="1">
        <v>45546.60114337294</v>
      </c>
      <c r="J6" t="s">
        <v>53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HYPERLINK("https://sbirkapp.gov.cz/detail/SPPWWMEV3XL3TBQS", "https://sbirkapp.gov.cz/detail/SPPWWMEV3XL3TBQS")</f>
        <v>0</v>
      </c>
      <c r="V6" t="s">
        <v>62</v>
      </c>
      <c r="W6">
        <v>4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37</v>
      </c>
      <c r="G7" t="s">
        <v>64</v>
      </c>
      <c r="H7" s="1">
        <v>45525</v>
      </c>
      <c r="I7" s="1">
        <v>45531.28698295254</v>
      </c>
      <c r="J7" t="s">
        <v>65</v>
      </c>
      <c r="K7" t="s">
        <v>31</v>
      </c>
      <c r="M7" t="s">
        <v>40</v>
      </c>
      <c r="N7" t="s">
        <v>41</v>
      </c>
      <c r="P7" t="s">
        <v>66</v>
      </c>
      <c r="R7" t="s">
        <v>67</v>
      </c>
      <c r="S7" t="b">
        <v>0</v>
      </c>
      <c r="T7" s="1">
        <v>45910</v>
      </c>
      <c r="U7" s="2">
        <f>HYPERLINK("https://sbirkapp.gov.cz/detail/SPPKVJLEFALKABAS", "https://sbirkapp.gov.cz/detail/SPPKVJLEFALKABAS")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37432</v>
      </c>
      <c r="I8" s="1">
        <v>45506.47846714105</v>
      </c>
      <c r="J8" t="s">
        <v>71</v>
      </c>
      <c r="K8" t="s">
        <v>47</v>
      </c>
      <c r="L8" s="1">
        <v>37433</v>
      </c>
      <c r="M8" t="s">
        <v>72</v>
      </c>
      <c r="N8" t="s">
        <v>73</v>
      </c>
      <c r="R8" t="s">
        <v>74</v>
      </c>
      <c r="S8" t="b">
        <v>0</v>
      </c>
      <c r="T8" s="1">
        <v>45658</v>
      </c>
      <c r="U8" s="2">
        <f>HYPERLINK("https://sbirkapp.gov.cz/detail/SPPYV65EDNIULHYM", "https://sbirkapp.gov.cz/detail/SPPYV65EDNIULHYM")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44543</v>
      </c>
      <c r="I9" s="1">
        <v>45505.51849911103</v>
      </c>
      <c r="J9" t="s">
        <v>78</v>
      </c>
      <c r="K9" t="s">
        <v>47</v>
      </c>
      <c r="L9" s="1">
        <v>44544</v>
      </c>
      <c r="M9" t="s">
        <v>79</v>
      </c>
      <c r="N9" t="s">
        <v>80</v>
      </c>
      <c r="S9" t="b">
        <v>1</v>
      </c>
      <c r="U9" s="2">
        <f>HYPERLINK("https://sbirkapp.gov.cz/detail/SPPE4BD4AWCLOJRE", "https://sbirkapp.gov.cz/detail/SPPE4BD4AWCLOJRE")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37</v>
      </c>
      <c r="G10" t="s">
        <v>83</v>
      </c>
      <c r="H10" s="1">
        <v>38783</v>
      </c>
      <c r="I10" s="1">
        <v>45505.45118159882</v>
      </c>
      <c r="J10" t="s">
        <v>84</v>
      </c>
      <c r="K10" t="s">
        <v>47</v>
      </c>
      <c r="L10" s="1">
        <v>38789</v>
      </c>
      <c r="M10" t="s">
        <v>85</v>
      </c>
      <c r="N10" t="s">
        <v>86</v>
      </c>
      <c r="S10" t="b">
        <v>1</v>
      </c>
      <c r="U10" s="2">
        <f>HYPERLINK("https://sbirkapp.gov.cz/detail/SPPCZ5PFQ6WFOF6A", "https://sbirkapp.gov.cz/detail/SPPCZ5PFQ6WFOF6A")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45404</v>
      </c>
      <c r="I11" s="1">
        <v>45505.40234090205</v>
      </c>
      <c r="J11" t="s">
        <v>90</v>
      </c>
      <c r="K11" t="s">
        <v>31</v>
      </c>
      <c r="M11" t="s">
        <v>91</v>
      </c>
      <c r="N11" t="s">
        <v>92</v>
      </c>
      <c r="S11" t="b">
        <v>1</v>
      </c>
      <c r="U11" s="2">
        <f>HYPERLINK("https://sbirkapp.gov.cz/detail/SPPMH2SNZ43236RG", "https://sbirkapp.gov.cz/detail/SPPMH2SNZ43236RG")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44004</v>
      </c>
      <c r="I12" s="1">
        <v>45504.679189678</v>
      </c>
      <c r="J12" t="s">
        <v>96</v>
      </c>
      <c r="K12" t="s">
        <v>47</v>
      </c>
      <c r="L12" s="1">
        <v>44007</v>
      </c>
      <c r="M12" t="s">
        <v>97</v>
      </c>
      <c r="N12" t="s">
        <v>98</v>
      </c>
      <c r="S12" t="b">
        <v>1</v>
      </c>
      <c r="U12" s="2">
        <f>HYPERLINK("https://sbirkapp.gov.cz/detail/SPPYXEBUNPEQNXAS", "https://sbirkapp.gov.cz/detail/SPPYXEBUNPEQNXAS")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42716</v>
      </c>
      <c r="I13" s="1">
        <v>45504.65352179389</v>
      </c>
      <c r="J13" t="s">
        <v>46</v>
      </c>
      <c r="K13" t="s">
        <v>47</v>
      </c>
      <c r="L13" s="1">
        <v>42720</v>
      </c>
      <c r="M13" t="s">
        <v>102</v>
      </c>
      <c r="N13" t="s">
        <v>103</v>
      </c>
      <c r="S13" t="b">
        <v>1</v>
      </c>
      <c r="U13" s="2">
        <f>HYPERLINK("https://sbirkapp.gov.cz/detail/SPPMNQWHI7VGENXW", "https://sbirkapp.gov.cz/detail/SPPMNQWHI7VGENXW")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42716</v>
      </c>
      <c r="I14" s="1">
        <v>45504.65141021185</v>
      </c>
      <c r="J14" t="s">
        <v>46</v>
      </c>
      <c r="K14" t="s">
        <v>47</v>
      </c>
      <c r="L14" s="1">
        <v>42720</v>
      </c>
      <c r="M14" t="s">
        <v>107</v>
      </c>
      <c r="N14" t="s">
        <v>108</v>
      </c>
      <c r="O14" t="s">
        <v>109</v>
      </c>
      <c r="S14" t="b">
        <v>1</v>
      </c>
      <c r="U14" s="2">
        <f>HYPERLINK("https://sbirkapp.gov.cz/detail/SPPNXIXL4AKO25ZS", "https://sbirkapp.gov.cz/detail/SPPNXIXL4AKO25ZS")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42541</v>
      </c>
      <c r="I15" s="1">
        <v>45504.6477292592</v>
      </c>
      <c r="J15" t="s">
        <v>113</v>
      </c>
      <c r="K15" t="s">
        <v>47</v>
      </c>
      <c r="L15" s="1">
        <v>42543</v>
      </c>
      <c r="M15" t="s">
        <v>107</v>
      </c>
      <c r="N15" t="s">
        <v>108</v>
      </c>
      <c r="Q15" t="s">
        <v>114</v>
      </c>
      <c r="S15" t="b">
        <v>1</v>
      </c>
      <c r="U15" s="2">
        <f>HYPERLINK("https://sbirkapp.gov.cz/detail/SPPWZKK7RO7SA3TG", "https://sbirkapp.gov.cz/detail/SPPWZKK7RO7SA3TG")</f>
        <v>0</v>
      </c>
      <c r="V15" t="s">
        <v>115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42303</v>
      </c>
      <c r="I16" s="1">
        <v>45504.63137474699</v>
      </c>
      <c r="J16" t="s">
        <v>118</v>
      </c>
      <c r="K16" t="s">
        <v>47</v>
      </c>
      <c r="L16" s="1">
        <v>42304</v>
      </c>
      <c r="M16" t="s">
        <v>119</v>
      </c>
      <c r="N16" t="s">
        <v>120</v>
      </c>
      <c r="S16" t="b">
        <v>1</v>
      </c>
      <c r="U16" s="2">
        <f>HYPERLINK("https://sbirkapp.gov.cz/detail/SPP6A7EWY447QJHQ", "https://sbirkapp.gov.cz/detail/SPP6A7EWY447QJHQ")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41988</v>
      </c>
      <c r="I17" s="1">
        <v>45504.59869974483</v>
      </c>
      <c r="J17" t="s">
        <v>124</v>
      </c>
      <c r="K17" t="s">
        <v>47</v>
      </c>
      <c r="L17" s="1">
        <v>41995</v>
      </c>
      <c r="M17" t="s">
        <v>125</v>
      </c>
      <c r="N17" t="s">
        <v>126</v>
      </c>
      <c r="S17" t="b">
        <v>1</v>
      </c>
      <c r="U17" s="2">
        <f>HYPERLINK("https://sbirkapp.gov.cz/detail/SPPRRETSCVRASGB4", "https://sbirkapp.gov.cz/detail/SPPRRETSCVRASGB4")</f>
        <v>0</v>
      </c>
      <c r="V17" t="s">
        <v>127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28</v>
      </c>
      <c r="G18" t="s">
        <v>129</v>
      </c>
      <c r="H18" s="1">
        <v>41260</v>
      </c>
      <c r="I18" s="1">
        <v>45504.59292587237</v>
      </c>
      <c r="J18" t="s">
        <v>130</v>
      </c>
      <c r="K18" t="s">
        <v>47</v>
      </c>
      <c r="L18" s="1">
        <v>41277</v>
      </c>
      <c r="M18" t="s">
        <v>131</v>
      </c>
      <c r="N18" t="s">
        <v>132</v>
      </c>
      <c r="S18" t="b">
        <v>1</v>
      </c>
      <c r="U18" s="2">
        <f>HYPERLINK("https://sbirkapp.gov.cz/detail/SPPY5TZS24WLQKUE", "https://sbirkapp.gov.cz/detail/SPPY5TZS24WLQKUE")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41078</v>
      </c>
      <c r="I19" s="1">
        <v>45504.58759385646</v>
      </c>
      <c r="J19" t="s">
        <v>136</v>
      </c>
      <c r="K19" t="s">
        <v>47</v>
      </c>
      <c r="L19" s="1">
        <v>41079</v>
      </c>
      <c r="M19" t="s">
        <v>137</v>
      </c>
      <c r="N19" t="s">
        <v>138</v>
      </c>
      <c r="O19" t="s">
        <v>139</v>
      </c>
      <c r="S19" t="b">
        <v>1</v>
      </c>
      <c r="U19" s="2">
        <f>HYPERLINK("https://sbirkapp.gov.cz/detail/SPPGFI54LEC6SBKE", "https://sbirkapp.gov.cz/detail/SPPGFI54LEC6SBKE")</f>
        <v>0</v>
      </c>
      <c r="V19" t="s">
        <v>140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141</v>
      </c>
      <c r="F20" t="s">
        <v>28</v>
      </c>
      <c r="G20" t="s">
        <v>142</v>
      </c>
      <c r="H20" s="1">
        <v>40805</v>
      </c>
      <c r="I20" s="1">
        <v>45504.58077391952</v>
      </c>
      <c r="J20" t="s">
        <v>143</v>
      </c>
      <c r="K20" t="s">
        <v>47</v>
      </c>
      <c r="L20" s="1">
        <v>40807</v>
      </c>
      <c r="M20" t="s">
        <v>144</v>
      </c>
      <c r="N20" t="s">
        <v>145</v>
      </c>
      <c r="Q20" t="s">
        <v>146</v>
      </c>
      <c r="S20" t="b">
        <v>1</v>
      </c>
      <c r="U20" s="2">
        <f>HYPERLINK("https://sbirkapp.gov.cz/detail/SPPGYND36RG3LZ64", "https://sbirkapp.gov.cz/detail/SPPGYND36RG3LZ64")</f>
        <v>0</v>
      </c>
      <c r="V20" t="s">
        <v>147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148</v>
      </c>
      <c r="F21" t="s">
        <v>28</v>
      </c>
      <c r="G21" t="s">
        <v>149</v>
      </c>
      <c r="H21" s="1">
        <v>37965</v>
      </c>
      <c r="I21" s="1">
        <v>45504.56815314105</v>
      </c>
      <c r="J21" t="s">
        <v>150</v>
      </c>
      <c r="K21" t="s">
        <v>47</v>
      </c>
      <c r="L21" s="1">
        <v>37966</v>
      </c>
      <c r="M21" t="s">
        <v>151</v>
      </c>
      <c r="N21" t="s">
        <v>152</v>
      </c>
      <c r="S21" t="b">
        <v>1</v>
      </c>
      <c r="U21" s="2">
        <f>HYPERLINK("https://sbirkapp.gov.cz/detail/SPPK42VE4BOK57KS", "https://sbirkapp.gov.cz/detail/SPPK42VE4BOK57KS")</f>
        <v>0</v>
      </c>
      <c r="V21" t="s">
        <v>153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154</v>
      </c>
      <c r="F22" t="s">
        <v>28</v>
      </c>
      <c r="G22" t="s">
        <v>155</v>
      </c>
      <c r="H22" s="1">
        <v>37334</v>
      </c>
      <c r="I22" s="1">
        <v>45503.53586346596</v>
      </c>
      <c r="J22" t="s">
        <v>156</v>
      </c>
      <c r="K22" t="s">
        <v>47</v>
      </c>
      <c r="L22" s="1">
        <v>37335</v>
      </c>
      <c r="M22" t="s">
        <v>151</v>
      </c>
      <c r="N22" t="s">
        <v>152</v>
      </c>
      <c r="S22" t="b">
        <v>1</v>
      </c>
      <c r="U22" s="2">
        <f>HYPERLINK("https://sbirkapp.gov.cz/detail/SPPUMXEOFJM4A6C4", "https://sbirkapp.gov.cz/detail/SPPUMXEOFJM4A6C4")</f>
        <v>0</v>
      </c>
      <c r="V22" t="s">
        <v>157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158</v>
      </c>
      <c r="F23" t="s">
        <v>28</v>
      </c>
      <c r="G23" t="s">
        <v>159</v>
      </c>
      <c r="H23" s="1">
        <v>36845</v>
      </c>
      <c r="I23" s="1">
        <v>45503.52582998082</v>
      </c>
      <c r="J23" t="s">
        <v>160</v>
      </c>
      <c r="K23" t="s">
        <v>47</v>
      </c>
      <c r="L23" s="1">
        <v>36845</v>
      </c>
      <c r="M23" t="s">
        <v>161</v>
      </c>
      <c r="N23" t="s">
        <v>162</v>
      </c>
      <c r="S23" t="b">
        <v>1</v>
      </c>
      <c r="U23" s="2">
        <f>HYPERLINK("https://sbirkapp.gov.cz/detail/SPPDQ42RONQQOWCS", "https://sbirkapp.gov.cz/detail/SPPDQ42RONQQOWCS")</f>
        <v>0</v>
      </c>
      <c r="V23" t="s">
        <v>163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164</v>
      </c>
      <c r="F24" t="s">
        <v>28</v>
      </c>
      <c r="G24" t="s">
        <v>165</v>
      </c>
      <c r="H24" s="1">
        <v>33772</v>
      </c>
      <c r="I24" s="1">
        <v>45503.52195073444</v>
      </c>
      <c r="J24" t="s">
        <v>166</v>
      </c>
      <c r="K24" t="s">
        <v>47</v>
      </c>
      <c r="L24" s="1">
        <v>33773</v>
      </c>
      <c r="M24" t="s">
        <v>167</v>
      </c>
      <c r="N24" t="s">
        <v>168</v>
      </c>
      <c r="S24" t="b">
        <v>1</v>
      </c>
      <c r="U24" s="2">
        <f>HYPERLINK("https://sbirkapp.gov.cz/detail/SPPKVUCYZNIEXTKY", "https://sbirkapp.gov.cz/detail/SPPKVUCYZNIEXTKY")</f>
        <v>0</v>
      </c>
      <c r="V24" t="s">
        <v>169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170</v>
      </c>
      <c r="F25" t="s">
        <v>28</v>
      </c>
      <c r="G25" t="s">
        <v>171</v>
      </c>
      <c r="H25" s="1">
        <v>45271</v>
      </c>
      <c r="I25" s="1">
        <v>45273.59286065098</v>
      </c>
      <c r="J25" t="s">
        <v>172</v>
      </c>
      <c r="K25" t="s">
        <v>31</v>
      </c>
      <c r="M25" t="s">
        <v>173</v>
      </c>
      <c r="N25" t="s">
        <v>174</v>
      </c>
      <c r="S25" t="b">
        <v>1</v>
      </c>
      <c r="U25" s="2">
        <f>HYPERLINK("https://sbirkapp.gov.cz/detail/SPPXHOAQDIROYFL2", "https://sbirkapp.gov.cz/detail/SPPXHOAQDIROYFL2")</f>
        <v>0</v>
      </c>
      <c r="V25" t="s">
        <v>175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176</v>
      </c>
      <c r="F26" t="s">
        <v>28</v>
      </c>
      <c r="G26" t="s">
        <v>177</v>
      </c>
      <c r="H26" s="1">
        <v>45271</v>
      </c>
      <c r="I26" s="1">
        <v>45273.5892496154</v>
      </c>
      <c r="J26" t="s">
        <v>172</v>
      </c>
      <c r="K26" t="s">
        <v>31</v>
      </c>
      <c r="M26" t="s">
        <v>178</v>
      </c>
      <c r="N26" t="s">
        <v>179</v>
      </c>
      <c r="S26" t="b">
        <v>1</v>
      </c>
      <c r="U26" s="2">
        <f>HYPERLINK("https://sbirkapp.gov.cz/detail/SPPRGHUVGMTLF4DA", "https://sbirkapp.gov.cz/detail/SPPRGHUVGMTLF4DA")</f>
        <v>0</v>
      </c>
      <c r="V26" t="s">
        <v>180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181</v>
      </c>
      <c r="F27" t="s">
        <v>28</v>
      </c>
      <c r="G27" t="s">
        <v>182</v>
      </c>
      <c r="H27" s="1">
        <v>45271</v>
      </c>
      <c r="I27" s="1">
        <v>45273.58498537233</v>
      </c>
      <c r="J27" t="s">
        <v>172</v>
      </c>
      <c r="K27" t="s">
        <v>31</v>
      </c>
      <c r="M27" t="s">
        <v>183</v>
      </c>
      <c r="N27" t="s">
        <v>184</v>
      </c>
      <c r="S27" t="b">
        <v>1</v>
      </c>
      <c r="U27" s="2">
        <f>HYPERLINK("https://sbirkapp.gov.cz/detail/SPP6AV3UUNVYZ7JE", "https://sbirkapp.gov.cz/detail/SPP6AV3UUNVYZ7JE")</f>
        <v>0</v>
      </c>
      <c r="V27" t="s">
        <v>185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186</v>
      </c>
      <c r="F28" t="s">
        <v>28</v>
      </c>
      <c r="G28" t="s">
        <v>52</v>
      </c>
      <c r="H28" s="1">
        <v>45271</v>
      </c>
      <c r="I28" s="1">
        <v>45273.55677983625</v>
      </c>
      <c r="J28" t="s">
        <v>172</v>
      </c>
      <c r="K28" t="s">
        <v>31</v>
      </c>
      <c r="M28" t="s">
        <v>32</v>
      </c>
      <c r="N28" t="s">
        <v>33</v>
      </c>
      <c r="P28" t="s">
        <v>187</v>
      </c>
      <c r="R28" t="s">
        <v>34</v>
      </c>
      <c r="S28" t="b">
        <v>0</v>
      </c>
      <c r="T28" s="1">
        <v>45658</v>
      </c>
      <c r="U28" s="2">
        <f>HYPERLINK("https://sbirkapp.gov.cz/detail/SPPW3NOQYDAH6PNG", "https://sbirkapp.gov.cz/detail/SPPW3NOQYDAH6PNG")</f>
        <v>0</v>
      </c>
      <c r="V28" t="s">
        <v>188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189</v>
      </c>
      <c r="F29" t="s">
        <v>37</v>
      </c>
      <c r="G29" t="s">
        <v>190</v>
      </c>
      <c r="H29" s="1">
        <v>45154</v>
      </c>
      <c r="I29" s="1">
        <v>45163.44937773016</v>
      </c>
      <c r="J29" t="s">
        <v>191</v>
      </c>
      <c r="K29" t="s">
        <v>31</v>
      </c>
      <c r="M29" t="s">
        <v>40</v>
      </c>
      <c r="N29" t="s">
        <v>41</v>
      </c>
      <c r="P29" t="s">
        <v>192</v>
      </c>
      <c r="R29" t="s">
        <v>42</v>
      </c>
      <c r="S29" t="b">
        <v>0</v>
      </c>
      <c r="T29" s="1">
        <v>45546</v>
      </c>
      <c r="U29" s="2">
        <f>HYPERLINK("https://sbirkapp.gov.cz/detail/SPPKBITTVY7EVK2I", "https://sbirkapp.gov.cz/detail/SPPKBITTVY7EVK2I")</f>
        <v>0</v>
      </c>
      <c r="V29" t="s">
        <v>193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194</v>
      </c>
      <c r="F30" t="s">
        <v>28</v>
      </c>
      <c r="G30" t="s">
        <v>195</v>
      </c>
      <c r="H30" s="1">
        <v>44907</v>
      </c>
      <c r="I30" s="1">
        <v>44915.52346784257</v>
      </c>
      <c r="J30" t="s">
        <v>196</v>
      </c>
      <c r="K30" t="s">
        <v>31</v>
      </c>
      <c r="M30" t="s">
        <v>32</v>
      </c>
      <c r="N30" t="s">
        <v>33</v>
      </c>
      <c r="R30" t="s">
        <v>54</v>
      </c>
      <c r="S30" t="b">
        <v>0</v>
      </c>
      <c r="T30" s="1">
        <v>45292</v>
      </c>
      <c r="U30" s="2">
        <f>HYPERLINK("https://sbirkapp.gov.cz/detail/SPPPPS2MFJCNOK3E", "https://sbirkapp.gov.cz/detail/SPPPPS2MFJCNOK3E")</f>
        <v>0</v>
      </c>
      <c r="V30" t="s">
        <v>197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198</v>
      </c>
      <c r="F31" t="s">
        <v>37</v>
      </c>
      <c r="G31" t="s">
        <v>199</v>
      </c>
      <c r="H31" s="1">
        <v>44783</v>
      </c>
      <c r="I31" s="1">
        <v>44915.51646203047</v>
      </c>
      <c r="J31" t="s">
        <v>200</v>
      </c>
      <c r="K31" t="s">
        <v>31</v>
      </c>
      <c r="M31" t="s">
        <v>201</v>
      </c>
      <c r="N31" t="s">
        <v>202</v>
      </c>
      <c r="R31" t="s">
        <v>66</v>
      </c>
      <c r="S31" t="b">
        <v>0</v>
      </c>
      <c r="T31" s="1">
        <v>45178</v>
      </c>
      <c r="U31" s="2">
        <f>HYPERLINK("https://sbirkapp.gov.cz/detail/SPPFYZS5C5CQJZXO", "https://sbirkapp.gov.cz/detail/SPPFYZS5C5CQJZXO")</f>
        <v>0</v>
      </c>
      <c r="V31" t="s">
        <v>203</v>
      </c>
      <c r="W3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2026-08-29T11:19:04Z</dcterms:created>
  <dcterms:modified xsi:type="dcterms:W3CDTF">2026-08-29T11:19:04Z</dcterms:modified>
</cp:coreProperties>
</file>