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<sst xmlns="http://schemas.openxmlformats.org/spreadsheetml/2006/main" count="527" uniqueCount="276">
  <si>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</si>
  <si>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</si>
  <si>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</si>
  <si>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</si>
  <si>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</si>
  <si>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</si>
  <si>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</si>
  <si>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</si>
  <si>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</si>
  <si>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</si>
  <si>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</si>
  <si>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</si>
  <si>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</si>
  <si>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</si>
  <si>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</si>
  <si>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</si>
  <si>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</si>
  <si>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</si>
  <si>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</si>
  <si>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</si>
  <si>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</si>
  <si>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</si>
  <si>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</si>
  <si>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Žatec</t>
  </si>
  <si>
    <t>00265781</t>
  </si>
  <si>
    <t>q7ebuu4</t>
  </si>
  <si>
    <t>Ústecký kraj</t>
  </si>
  <si>
    <t>3/2026</t>
  </si>
  <si>
    <t>Obecně závazná vyhláška</t>
  </si>
  <si>
    <t>o regulaci zacházení s pyrotechnickými výrobky a stanovení výjimečných případů, kdy doba nočního klidu je vymezena dobou kratší, nebo při nichž nemusí být dodržována doba nočního klidu</t>
  </si>
  <si>
    <t>2026-07-16</t>
  </si>
  <si>
    <t>Běžný</t>
  </si>
  <si>
    <t>pyrotechnické výrobky; noční klid</t>
  </si>
  <si>
    <t>zákon č. 206/2015 Sb., zákon o pyrotechnice - § 35c; zákon č. 251/2016 Sb., o některých přestupcích - § 5 odst. 7</t>
  </si>
  <si>
    <t>2/2024: o regulaci hlučné zábavní pyrotechniky a o stanovení výjimečných případů, kdy doba nočního klidu je vymezena dobou kratší, nebo při nichž nemusí být dodržována doba nočního klidu</t>
  </si>
  <si>
    <t>1725557397</t>
  </si>
  <si>
    <t>2/2026</t>
  </si>
  <si>
    <t>Nařízení</t>
  </si>
  <si>
    <t>tržní řád</t>
  </si>
  <si>
    <t>2026-05-15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</si>
  <si>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</si>
  <si>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</si>
  <si>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1/2012: Nařízení č. 1/2012, tržní řád; 4/2021: Nařízení města Žatec č. 4/2021, kterým se mění nařízení č. 1/2012, tržní řád</t>
  </si>
  <si>
    <t>1692080817</t>
  </si>
  <si>
    <t>1/2026</t>
  </si>
  <si>
    <t>o regulaci a provozování hazardních her</t>
  </si>
  <si>
    <t>2026-05-01</t>
  </si>
  <si>
    <t>hazardní hry</t>
  </si>
  <si>
    <t>zákon č. 186/2016 Sb., o hazardních hrách - § 12 odst. 1</t>
  </si>
  <si>
    <t>5/2012: o regulaci provozování sázkových her, loterií a jiných podobných her</t>
  </si>
  <si>
    <t>1673428927</t>
  </si>
  <si>
    <t>1/2025</t>
  </si>
  <si>
    <t>o zákazu požívání alkoholických nápojů na vybraných veřejných prostranstvích, o podmínkách plakátování a o opatřeních ke zlepšení vzhledu veřejných prostranství a veřejné zeleně</t>
  </si>
  <si>
    <t>2025-10-14</t>
  </si>
  <si>
    <t>veřejný pořádek - plakátování; veřejný pořádek - konzumace alkoholu; veřejný pořádek - údržba a ochrana veřejné zeleně; veřejný pořádek - jiné</t>
  </si>
  <si>
    <t>zákon č. 128/2000 Sb., o obcích - § 10 písm. c) - plakátování; zákon č. 128/2000 Sb., o obcích - § 10 písm. a) - konzumace alkoholu; zákon č. 128/2000 Sb., o obcích - § 10 písm. c) - údržba a ochrana veřejné zeleně; zákon č. 128/2000 Sb., o obcích - § 10 písm. c) - jiné</t>
  </si>
  <si>
    <t>2/2023: o zákazu požívání alkoholických nápojů na vybraných veřejných prostranstvích, o podmínkách plakátování a  o opatřeních ke zlepšení vzhledu veřejných prostranství a veřejné zeleně</t>
  </si>
  <si>
    <t>1584291477</t>
  </si>
  <si>
    <t>5/2024</t>
  </si>
  <si>
    <t>kterým se stanovují ceny za užití místních komunikací nebo jejich určených úseků ke stání silničních motorových vozidel</t>
  </si>
  <si>
    <t>2025-04-01</t>
  </si>
  <si>
    <t xml:space="preserve">pozemní komunikace - zpoplatnění stání a odstavení </t>
  </si>
  <si>
    <t xml:space="preserve">zákon č. 13/1997 Sb., o pozemních komunikacích - § 23 odst. 1 </t>
  </si>
  <si>
    <t>1436379612</t>
  </si>
  <si>
    <t>4/2024</t>
  </si>
  <si>
    <t>kterým se vymezují oblasti města Žatec, ve kterých lze místní komunikace nebo jejich určené úseky užít za cenu sjednanou v souladu s cenovými předpisy</t>
  </si>
  <si>
    <t>1/2020: Nařízení města Žatec č. 1/2020, o placeném parkování</t>
  </si>
  <si>
    <t>1436377342</t>
  </si>
  <si>
    <t>3/2024</t>
  </si>
  <si>
    <t>o stanovení místních koeficientů pro výpočet daně z nemovitých věcí</t>
  </si>
  <si>
    <t>2025-01-01</t>
  </si>
  <si>
    <t>daň z nemovitých věcí - místní koeficient; daň z nemovitých věcí - místní koeficient</t>
  </si>
  <si>
    <t>zákon č. 338/1992 Sb., o dani z nemovitých věcí - § 12 odst. 1 písm. a) bod 2; zákon č. 338/1992 Sb., o dani z nemovitých věcí - § 12 odst. 1 písm. a) bod 4</t>
  </si>
  <si>
    <t>5/2014: o stanovení koeficientů pro výpočet daně z nemovitých věcí</t>
  </si>
  <si>
    <t>1417979387</t>
  </si>
  <si>
    <t>2/2024</t>
  </si>
  <si>
    <t>o regulaci hlučné zábavní pyrotechniky a o stanovení výjimečných případů, kdy doba nočního klidu je vymezena dobou kratší, nebo při nichž nemusí být dodržována doba nočního klidu</t>
  </si>
  <si>
    <t>2024-05-14</t>
  </si>
  <si>
    <t>veřejný pořádek - pyrotechnika; noční klid</t>
  </si>
  <si>
    <t>zákon č. 128/2000 Sb., o obcích - § 10 písm. a) - pyrotechnika; zákon č. 251/2016 Sb., o některých přestupcích - § 5 odst. 7</t>
  </si>
  <si>
    <t>5/2016: o regulaci hlučné zábavní pyrotechniky a provádění pyrotechnických efektů způsobujících hluk a o výjimečném zrušení nebo zkrácení doby nočního klidu</t>
  </si>
  <si>
    <t>3/2026: o regulaci zacházení s pyrotechnickými výrobky a stanovení výjimečných případů, kdy doba nočního klidu je vymezena dobou kratší, nebo při nichž nemusí být dodržována doba nočního klidu</t>
  </si>
  <si>
    <t>1350908442</t>
  </si>
  <si>
    <t>1/2024</t>
  </si>
  <si>
    <t>kterou se zrušuje obecně závazná vyhláška č. 5/2011,  o místním poplatku ze vstupného</t>
  </si>
  <si>
    <t>2024-03-23</t>
  </si>
  <si>
    <t>zrušovací</t>
  </si>
  <si>
    <t>ústavní zákon č. 1/1993 Sb., Ústava České republiky - čl. 104 odst. 3 - zrušovací OZV</t>
  </si>
  <si>
    <t xml:space="preserve">5/2011: o místním poplatku ze vstupného </t>
  </si>
  <si>
    <t>1326514432</t>
  </si>
  <si>
    <t>5/2023</t>
  </si>
  <si>
    <t>kterou se upravují pravidla pro pohyb psů na veřejných prostranstvích</t>
  </si>
  <si>
    <t>2024-01-03</t>
  </si>
  <si>
    <t>pohyb psů</t>
  </si>
  <si>
    <t>zákon č. 246/1992 Sb., na ochranu zvířat proti týrání - § 24 odst. 2</t>
  </si>
  <si>
    <t>1/2016: kterou se upravují pravidla pro pohyb psů na veřejných prostranstvích</t>
  </si>
  <si>
    <t>1287937030</t>
  </si>
  <si>
    <t>4/2023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</si>
  <si>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</si>
  <si>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</si>
  <si>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</si>
  <si>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4/2012: o místním poplatku za užívání veřejného prostranství</t>
  </si>
  <si>
    <t>1287935313</t>
  </si>
  <si>
    <t>3/2023</t>
  </si>
  <si>
    <t>Obecně závazná vyhláška,  požární řád</t>
  </si>
  <si>
    <t>2023-10-20</t>
  </si>
  <si>
    <t>požární ochrana - požární řád</t>
  </si>
  <si>
    <t>zákon č. 133/1985 Sb., o požární ochraně - § 29 odst. 1 písm. o) bod 1</t>
  </si>
  <si>
    <t>6/2011: Požární řád města Žatec</t>
  </si>
  <si>
    <t>1249974994</t>
  </si>
  <si>
    <t>2/2023</t>
  </si>
  <si>
    <t>o zákazu požívání alkoholických nápojů na vybraných veřejných prostranstvích, o podmínkách plakátování a  o opatřeních ke zlepšení vzhledu veřejných prostranství a veřejné zeleně</t>
  </si>
  <si>
    <t>veřejný pořádek - plakátování; veřejný pořádek - konzumace alkoholu; veřejný pořádek - údržba a ochrana veřejné zeleně; veřejný pořádek - jiné; veřejný pořádek - jiné</t>
  </si>
  <si>
    <t>zákon č. 128/2000 Sb., o obcích - § 10 písm. c) - plakátování; zákon č. 128/2000 Sb., o obcích - § 10 písm. a) - konzumace alkoholu; zákon č. 128/2000 Sb., o obcích - § 10 písm. c) - údržba a ochrana veřejné zeleně; zákon č. 128/2000 Sb., o obcích - § 10 písm. c) - jiné; zákon č. 128/2000 Sb., o obcích - § 10 písm. a) - jiné</t>
  </si>
  <si>
    <t xml:space="preserve">1/2017: o zákazu požívání alkoholických nápojů na veřejných prostranstvích, o podmínkách plakátování a o opatřeních ke zlepšení vzhledu veřejné zeleně; 7/2021: kterou se mění obecně závazná vyhláška č. 1/2017, o zákazu požívání alkoholických nápojů na veřejných prostranstvích, o podmínkách plakátování a o opatřeních ke zlepšení vzhledu veřejné zeleně </t>
  </si>
  <si>
    <t>1/2025: o zákazu požívání alkoholických nápojů na vybraných veřejných prostranstvích, o podmínkách plakátování a o opatřeních ke zlepšení vzhledu veřejných prostranství a veřejné zeleně; 1/2025: o zákazu požívání alkoholických nápojů na vybraných veřejných prostranstvích, o podmínkách plakátování a o opatřeních ke zlepšení vzhledu veřejných prostranství a veřejné zeleně</t>
  </si>
  <si>
    <t>1249971948</t>
  </si>
  <si>
    <t>1/2023</t>
  </si>
  <si>
    <t>Obecně závazná vyhláška,  kterou se nařizuje provedení speciální ochranné deratizace</t>
  </si>
  <si>
    <t>2023-05-02</t>
  </si>
  <si>
    <t>dezinsekce a deratizace</t>
  </si>
  <si>
    <t>zákon č. 258/2000 Sb., o ochraně veřejného zdraví a o změně některých souvisejících zákonů - § 96</t>
  </si>
  <si>
    <t>1173971752</t>
  </si>
  <si>
    <t>3/2022</t>
  </si>
  <si>
    <t>Obecně závazná vyhláška, o místním poplatku za obecní systém odpadového hospodářství</t>
  </si>
  <si>
    <t>2023-01-01</t>
  </si>
  <si>
    <t>místní poplatek za obecní systém odpadového hospodářství</t>
  </si>
  <si>
    <t>zákon č. 565/1990 Sb., o místních poplatcích - § 14 - za obecní systém odpadového hospodářství</t>
  </si>
  <si>
    <t>5/2021: o místním poplatku za obecní systém odpadového hospodářství</t>
  </si>
  <si>
    <t>1121742686</t>
  </si>
  <si>
    <t>2/2022</t>
  </si>
  <si>
    <t>Obecně závazná vyhláška města Žatec, kterou se nařizuje provedení speciální ochranné deratizace</t>
  </si>
  <si>
    <t>2022-05-02</t>
  </si>
  <si>
    <t>1021896125</t>
  </si>
  <si>
    <t>1/2022</t>
  </si>
  <si>
    <t>kterým se stanoví zákaz umístění reklamy na veřejně přístupných místech mimo provozovnu</t>
  </si>
  <si>
    <t>2022-03-01</t>
  </si>
  <si>
    <t>reklama na veřejných místech</t>
  </si>
  <si>
    <t>zákon č. 40/1995 Sb., o regulaci reklamy - § 2 odst. 1 písm. d) a odst. 5</t>
  </si>
  <si>
    <t>1003078215</t>
  </si>
  <si>
    <t>5/2012</t>
  </si>
  <si>
    <t>o regulaci provozování sázkových her, loterií a jiných podobných her</t>
  </si>
  <si>
    <t>2012-09-22</t>
  </si>
  <si>
    <t>Dle přechodného ustanovení</t>
  </si>
  <si>
    <t xml:space="preserve">zákon č. 186/2016 Sb., o hazardních hrách - § 12 </t>
  </si>
  <si>
    <t>1/2026: o regulaci a provozování hazardních her</t>
  </si>
  <si>
    <t>988782514</t>
  </si>
  <si>
    <t>2/2007</t>
  </si>
  <si>
    <t xml:space="preserve">Nařízení města Žatec č. 2/2007, o zákazu sběru hlemýždě zahradního </t>
  </si>
  <si>
    <t>2007-05-31</t>
  </si>
  <si>
    <t>mimořádná veterinární opatření</t>
  </si>
  <si>
    <t>zákon č. 166/1999 Sb., veterinární zákon - § 46 písm. b)</t>
  </si>
  <si>
    <t>988780310</t>
  </si>
  <si>
    <t>7/2021</t>
  </si>
  <si>
    <t xml:space="preserve">kterou se mění obecně závazná vyhláška č. 1/2017, o zákazu požívání alkoholických nápojů na veřejných prostranstvích, o podmínkách plakátování a o opatřeních ke zlepšení vzhledu veřejné zeleně </t>
  </si>
  <si>
    <t>2021-12-17</t>
  </si>
  <si>
    <t>veřejný pořádek - jiné</t>
  </si>
  <si>
    <t>zákon č. 128/2000 Sb., o obcích - § 10 písm. a) - jiné</t>
  </si>
  <si>
    <t>1/2017: o zákazu požívání alkoholických nápojů na veřejných prostranstvích, o podmínkách plakátování a o opatřeních ke zlepšení vzhledu veřejné zeleně</t>
  </si>
  <si>
    <t>988439780</t>
  </si>
  <si>
    <t>1/2017</t>
  </si>
  <si>
    <t>o zákazu požívání alkoholických nápojů na veřejných prostranstvích, o podmínkách plakátování a o opatřeních ke zlepšení vzhledu veřejné zeleně</t>
  </si>
  <si>
    <t>2018-01-17</t>
  </si>
  <si>
    <t>veřejný pořádek - konzumace alkoholu</t>
  </si>
  <si>
    <t>zákon č. 128/2000 Sb., o obcích - § 10 písm. a) - konzumace alkoholu</t>
  </si>
  <si>
    <t xml:space="preserve">7/2021: kterou se mění obecně závazná vyhláška č. 1/2017, o zákazu požívání alkoholických nápojů na veřejných prostranstvích, o podmínkách plakátování a o opatřeních ke zlepšení vzhledu veřejné zeleně </t>
  </si>
  <si>
    <t>2/2023: o zákazu požívání alkoholických nápojů na vybraných veřejných prostranstvích, o podmínkách plakátování a  o opatřeních ke zlepšení vzhledu veřejných prostranství a veřejné zeleně; 2/2023: o zákazu požívání alkoholických nápojů na vybraných veřejných prostranstvích, o podmínkách plakátování a  o opatřeních ke zlepšení vzhledu veřejných prostranství a veřejné zeleně</t>
  </si>
  <si>
    <t>988438226</t>
  </si>
  <si>
    <t>6/2021</t>
  </si>
  <si>
    <t>kterou se stanoví systém odpadového hospodářství</t>
  </si>
  <si>
    <t>2021-12-21</t>
  </si>
  <si>
    <t>systém odpadového hospodářství</t>
  </si>
  <si>
    <t>zákon č. 541/2020 Sb., o odpadech - § 59 odst. 4</t>
  </si>
  <si>
    <t>988426199</t>
  </si>
  <si>
    <t>5/2021</t>
  </si>
  <si>
    <t>o místním poplatku za obecní systém odpadového hospodářství</t>
  </si>
  <si>
    <t>2022-01-01</t>
  </si>
  <si>
    <t>3/2022: Obecně závazná vyhláška, o místním poplatku za obecní systém odpadového hospodářství; 3/2022: Obecně závazná vyhláška, o místním poplatku za obecní systém odpadového hospodářství; 3/2022: Obecně závazná vyhláška, o místním poplatku za obecní systém odpadového hospodářství</t>
  </si>
  <si>
    <t>988423892</t>
  </si>
  <si>
    <t>4/2021</t>
  </si>
  <si>
    <t>Nařízení města Žatec č. 4/2021, kterým se mění nařízení č. 1/2012, tržní řád</t>
  </si>
  <si>
    <t>2021-06-18</t>
  </si>
  <si>
    <t>regulace prodeje zboží a nabízení služeb - tržní řád</t>
  </si>
  <si>
    <t xml:space="preserve">zákon č. 455/1991 Sb., živnostenský zákon - § 18 odst. 1 </t>
  </si>
  <si>
    <t>1/2012: Nařízení č. 1/2012, tržní řád</t>
  </si>
  <si>
    <t>2/2026: tržní řád; 2/2026: tržní řád</t>
  </si>
  <si>
    <t>988423260</t>
  </si>
  <si>
    <t>2/2021</t>
  </si>
  <si>
    <t>Nařízení města Žatec č. 2/2021, kterým se stanovují maximální ceny z anucené odtahy silničních motorových vozidel, za služby parkovišť určených ke stažení takto odtažených vozidel a za přiložení a odstranění technických prostředků k zabránění odjezdu vozidla ne území města Žatce a jeho místních částech</t>
  </si>
  <si>
    <t>2021-05-21</t>
  </si>
  <si>
    <t>regulace cen - stanovení maximálních cen, pokud nejsou stanoveny ministerstvem</t>
  </si>
  <si>
    <t>zákon č. 265/1991 Sb., o působnosti orgánů České republiky v oblasti cen - § 4a odst. 1 písm. a)</t>
  </si>
  <si>
    <t>Vyřazeno</t>
  </si>
  <si>
    <t>-</t>
  </si>
  <si>
    <t>988421619</t>
  </si>
  <si>
    <t>1/2021</t>
  </si>
  <si>
    <t>Obecně závazná vyhláška č. 1/2021, kterou se stanoví školské obvody spádových základních škol zřizovaných městem Žatec</t>
  </si>
  <si>
    <t>2021-04-15</t>
  </si>
  <si>
    <t>školské obvody - základní školy</t>
  </si>
  <si>
    <t>zákon č. 561/2004 Sb., školský zákon - § 178 odst. 2 písm. b)</t>
  </si>
  <si>
    <t>988417600</t>
  </si>
  <si>
    <t>1/2020</t>
  </si>
  <si>
    <t>Nařízení města Žatec č. 1/2020, o placeném parkování</t>
  </si>
  <si>
    <t>2020-05-01</t>
  </si>
  <si>
    <t>4/2024: kterým se vymezují oblasti města Žatec, ve kterých lze místní komunikace nebo jejich určené úseky užít za cenu sjednanou v souladu s cenovými předpisy; 4/2024: kterým se vymezují oblasti města Žatec, ve kterých lze místní komunikace nebo jejich určené úseky užít za cenu sjednanou v souladu s cenovými předpisy</t>
  </si>
  <si>
    <t>988416522</t>
  </si>
  <si>
    <t>1/2019</t>
  </si>
  <si>
    <t>o místním poplatku ze psů</t>
  </si>
  <si>
    <t>2020-01-01</t>
  </si>
  <si>
    <t>místní poplatek ze psů</t>
  </si>
  <si>
    <t>zákon č. 565/1990 Sb., o místních poplatcích - § 14 - ze psů</t>
  </si>
  <si>
    <t>988415052</t>
  </si>
  <si>
    <t>5/2016</t>
  </si>
  <si>
    <t>o regulaci hlučné zábavní pyrotechniky a provádění pyrotechnických efektů způsobujících hluk a o výjimečném zrušení nebo zkrácení doby nočního klidu</t>
  </si>
  <si>
    <t>2017-01-05</t>
  </si>
  <si>
    <t>zákon č. 128/2000 Sb., o obcích - § 10 písm. a) - pyrotechnika; zákon č. 251/2016 Sb., o některých přestupcích - § 5 odst. 6</t>
  </si>
  <si>
    <t>2/2024: o regulaci hlučné zábavní pyrotechniky a o stanovení výjimečných případů, kdy doba nočního klidu je vymezena dobou kratší, nebo při nichž nemusí být dodržována doba nočního klidu; 2/2024: o regulaci hlučné zábavní pyrotechniky a o stanovení výjimečných případů, kdy doba nočního klidu je vymezena dobou kratší, nebo při nichž nemusí být dodržována doba nočního klidu</t>
  </si>
  <si>
    <t>988410911</t>
  </si>
  <si>
    <t>4/2016</t>
  </si>
  <si>
    <t>kterou se stanová školské obvody spádových mateřských škol zřizovaných městem Žatec</t>
  </si>
  <si>
    <t>2017-01-01</t>
  </si>
  <si>
    <t>školské obvody - mateřské školy</t>
  </si>
  <si>
    <t>zákon č. 561/2004 Sb., školský zákon - § 179 odst. 3 a § 178 odst. 2 písm. b)</t>
  </si>
  <si>
    <t>988407392</t>
  </si>
  <si>
    <t>1/2016</t>
  </si>
  <si>
    <t>2016-02-04</t>
  </si>
  <si>
    <t>pohyb psů; veřejný pořádek - chov a pohyb zvířat</t>
  </si>
  <si>
    <t>zákon č. 246/1992 Sb., na ochranu zvířat proti týrání - § 24 odst. 2; zákon č. 128/2000 Sb., o obcích - § 10 písm. a)  - chov a pohyb zvířat</t>
  </si>
  <si>
    <t>5/2023: kterou se upravují pravidla pro pohyb psů na veřejných prostranstvích</t>
  </si>
  <si>
    <t>988406261</t>
  </si>
  <si>
    <t>5/2014</t>
  </si>
  <si>
    <t>o stanovení koeficientů pro výpočet daně z nemovitých věcí</t>
  </si>
  <si>
    <t>2015-01-01</t>
  </si>
  <si>
    <t>daň z nemovitých věcí - koeficient u pozemků; daň z nemovitých věcí - koeficient u staveb a jednotek; daň z nemovitých věcí - koeficient u staveb a jednotek; daň z nemovitých věcí - místní koeficient</t>
  </si>
  <si>
    <t>zákon č. 338/1992 Sb., o dani z nemovitých věcí - § 6 odst. 4 písm. b); zákon č. 338/1992 Sb., o dani z nemovitých věcí - § 11 odst. 3 písm. a)  ; zákon č. 338/1992 Sb., o dani z nemovitých věcí - § 11 odst. 3 písm. b)  ; zákon č. 338/1992 Sb., o dani z nemovitých věcí - § 12</t>
  </si>
  <si>
    <t>3/2024: o stanovení místních koeficientů pro výpočet daně z nemovitých věcí; 3/2024: o stanovení místních koeficientů pro výpočet daně z nemovitých věcí</t>
  </si>
  <si>
    <t>988404345</t>
  </si>
  <si>
    <t>4/2012</t>
  </si>
  <si>
    <t>2012-04-14</t>
  </si>
  <si>
    <t>4/2023: o místním poplatku za užívání veřejného prostranství</t>
  </si>
  <si>
    <t>988399761</t>
  </si>
  <si>
    <t>1/2012</t>
  </si>
  <si>
    <t>Nařízení č. 1/2012, tržní řád</t>
  </si>
  <si>
    <t>2012-02-28</t>
  </si>
  <si>
    <t>4/2021: Nařízení města Žatec č. 4/2021, kterým se mění nařízení č. 1/2012, tržní řád</t>
  </si>
  <si>
    <t>988396829</t>
  </si>
  <si>
    <t>6/2011</t>
  </si>
  <si>
    <t>Požární řád města Žatec</t>
  </si>
  <si>
    <t>2011-05-01</t>
  </si>
  <si>
    <t>3/2023: Obecně závazná vyhláška,  požární řád</t>
  </si>
  <si>
    <t>988395209</t>
  </si>
  <si>
    <t>5/2011</t>
  </si>
  <si>
    <t xml:space="preserve">o místním poplatku ze vstupného </t>
  </si>
  <si>
    <t>2011-04-05</t>
  </si>
  <si>
    <t>místní poplatek ze vstupného</t>
  </si>
  <si>
    <t>zákon č. 565/1990 Sb., o místních poplatcích - § 14 - ze vstupného</t>
  </si>
  <si>
    <t>3/2022: Obecně závazná vyhláška, o místním poplatku za obecní systém odpadového hospodářství; 1/2024: kterou se zrušuje obecně závazná vyhláška č. 5/2011,  o místním poplatku ze vstupného; 1/2024: kterou se zrušuje obecně závazná vyhláška č. 5/2011,  o místním poplatku ze vstupného</t>
  </si>
  <si>
    <t>988392785</t>
  </si>
  <si>
    <t>1/2010</t>
  </si>
  <si>
    <t>kterou se mění obecně závazná vyhláška č. 2/1992, o obecní policii</t>
  </si>
  <si>
    <t>2010-04-09</t>
  </si>
  <si>
    <t>obecní policie</t>
  </si>
  <si>
    <t xml:space="preserve">zákon č. 553/1991 Sb., o obecní policii - § 1 odst. 1 </t>
  </si>
  <si>
    <t>2/1992: o obecní policii</t>
  </si>
  <si>
    <t>988383297</t>
  </si>
  <si>
    <t>4/2009</t>
  </si>
  <si>
    <t>Nařízení města Žatec č. 4/2009. kterým se stanovuje rozsah a lhůty odstraňování závad ve schůdnosti chodníků a sjízdnosti vozovek místních komunikací a kterým se vymezují úseky místních komunikací a chodníků, na kterých se pro jejich malý dopravní význam nezajišťuje sjízdnost a schůdnost odstraňováním sněhu a náledí</t>
  </si>
  <si>
    <t>2009-12-24</t>
  </si>
  <si>
    <t>pozemní komunikace - odstranění závad ve schůdnosti</t>
  </si>
  <si>
    <t xml:space="preserve">zákon č. 13/1997 Sb., o pozemních komunikacích - § 27 odst. 7 </t>
  </si>
  <si>
    <t>988379726</t>
  </si>
  <si>
    <t>2/1992</t>
  </si>
  <si>
    <t>o obecní policii</t>
  </si>
  <si>
    <t>1992-04-30</t>
  </si>
  <si>
    <t>1/2010: kterou se mění obecně závazná vyhláška č. 2/1992, o obecní policii</t>
  </si>
  <si>
    <t>988366195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</si>
</sst>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10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46198</v>
      </c>
      <c r="I2" s="1">
        <v>46204.6212700542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HYPERLINK("https://sbirkapp.gov.cz/detail/SPPU5N4QHZASK2AU", "https://sbirkapp.gov.cz/detail/SPPU5N4QHZASK2AU")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37</v>
      </c>
      <c r="G3" t="s">
        <v>38</v>
      </c>
      <c r="H3" s="1">
        <v>46146</v>
      </c>
      <c r="I3" s="1">
        <v>46147.26624881828</v>
      </c>
      <c r="J3" t="s">
        <v>39</v>
      </c>
      <c r="K3" t="s">
        <v>31</v>
      </c>
      <c r="M3" t="s">
        <v>40</v>
      </c>
      <c r="N3" t="s">
        <v>41</v>
      </c>
      <c r="P3" t="s">
        <v>42</v>
      </c>
      <c r="S3" t="b">
        <v>1</v>
      </c>
      <c r="U3" s="2">
        <f>HYPERLINK("https://sbirkapp.gov.cz/detail/SPPLQ7IO6SNTUFDE", "https://sbirkapp.gov.cz/detail/SPPLQ7IO6SNTUFDE")</f>
        <v>0</v>
      </c>
      <c r="V3" t="s">
        <v>43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44</v>
      </c>
      <c r="F4" t="s">
        <v>28</v>
      </c>
      <c r="G4" t="s">
        <v>45</v>
      </c>
      <c r="H4" s="1">
        <v>46107</v>
      </c>
      <c r="I4" s="1">
        <v>46113.58246758475</v>
      </c>
      <c r="J4" t="s">
        <v>46</v>
      </c>
      <c r="K4" t="s">
        <v>31</v>
      </c>
      <c r="M4" t="s">
        <v>47</v>
      </c>
      <c r="N4" t="s">
        <v>48</v>
      </c>
      <c r="P4" t="s">
        <v>49</v>
      </c>
      <c r="S4" t="b">
        <v>1</v>
      </c>
      <c r="U4" s="2">
        <f>HYPERLINK("https://sbirkapp.gov.cz/detail/SPPQQJX5IY6HRRGW", "https://sbirkapp.gov.cz/detail/SPPQQJX5IY6HRRGW")</f>
        <v>0</v>
      </c>
      <c r="V4" t="s">
        <v>50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51</v>
      </c>
      <c r="F5" t="s">
        <v>28</v>
      </c>
      <c r="G5" t="s">
        <v>52</v>
      </c>
      <c r="H5" s="1">
        <v>45918</v>
      </c>
      <c r="I5" s="1">
        <v>45929.36833532642</v>
      </c>
      <c r="J5" t="s">
        <v>53</v>
      </c>
      <c r="K5" t="s">
        <v>31</v>
      </c>
      <c r="M5" t="s">
        <v>54</v>
      </c>
      <c r="N5" t="s">
        <v>55</v>
      </c>
      <c r="P5" t="s">
        <v>56</v>
      </c>
      <c r="S5" t="b">
        <v>1</v>
      </c>
      <c r="U5" s="2">
        <f>HYPERLINK("https://sbirkapp.gov.cz/detail/SPP6WHFCNSDDRSM4", "https://sbirkapp.gov.cz/detail/SPP6WHFCNSDDRSM4")</f>
        <v>0</v>
      </c>
      <c r="V5" t="s">
        <v>57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58</v>
      </c>
      <c r="F6" t="s">
        <v>37</v>
      </c>
      <c r="G6" t="s">
        <v>59</v>
      </c>
      <c r="H6" s="1">
        <v>45600</v>
      </c>
      <c r="I6" s="1">
        <v>45604.4146588791</v>
      </c>
      <c r="J6" t="s">
        <v>60</v>
      </c>
      <c r="K6" t="s">
        <v>31</v>
      </c>
      <c r="M6" t="s">
        <v>61</v>
      </c>
      <c r="N6" t="s">
        <v>62</v>
      </c>
      <c r="S6" t="b">
        <v>1</v>
      </c>
      <c r="U6" s="2">
        <f>HYPERLINK("https://sbirkapp.gov.cz/detail/SPPF6AOMFYXQINNK", "https://sbirkapp.gov.cz/detail/SPPF6AOMFYXQINNK")</f>
        <v>0</v>
      </c>
      <c r="V6" t="s">
        <v>63</v>
      </c>
      <c r="W6">
        <v>3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64</v>
      </c>
      <c r="F7" t="s">
        <v>37</v>
      </c>
      <c r="G7" t="s">
        <v>65</v>
      </c>
      <c r="H7" s="1">
        <v>45600</v>
      </c>
      <c r="I7" s="1">
        <v>45604.41304925736</v>
      </c>
      <c r="J7" t="s">
        <v>60</v>
      </c>
      <c r="K7" t="s">
        <v>31</v>
      </c>
      <c r="M7" t="s">
        <v>61</v>
      </c>
      <c r="N7" t="s">
        <v>62</v>
      </c>
      <c r="P7" t="s">
        <v>66</v>
      </c>
      <c r="S7" t="b">
        <v>1</v>
      </c>
      <c r="U7" s="2">
        <f>HYPERLINK("https://sbirkapp.gov.cz/detail/SPPJTMUUF6CZZKSK", "https://sbirkapp.gov.cz/detail/SPPJTMUUF6CZZKSK")</f>
        <v>0</v>
      </c>
      <c r="V7" t="s">
        <v>67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68</v>
      </c>
      <c r="F8" t="s">
        <v>28</v>
      </c>
      <c r="G8" t="s">
        <v>69</v>
      </c>
      <c r="H8" s="1">
        <v>45561</v>
      </c>
      <c r="I8" s="1">
        <v>45562.43052328344</v>
      </c>
      <c r="J8" t="s">
        <v>70</v>
      </c>
      <c r="K8" t="s">
        <v>31</v>
      </c>
      <c r="M8" t="s">
        <v>71</v>
      </c>
      <c r="N8" t="s">
        <v>72</v>
      </c>
      <c r="P8" t="s">
        <v>73</v>
      </c>
      <c r="S8" t="b">
        <v>1</v>
      </c>
      <c r="U8" s="2">
        <f>HYPERLINK("https://sbirkapp.gov.cz/detail/SPPDPQGRET35V47E", "https://sbirkapp.gov.cz/detail/SPPDPQGRET35V47E")</f>
        <v>0</v>
      </c>
      <c r="V8" t="s">
        <v>74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75</v>
      </c>
      <c r="F9" t="s">
        <v>28</v>
      </c>
      <c r="G9" t="s">
        <v>76</v>
      </c>
      <c r="H9" s="1">
        <v>45407</v>
      </c>
      <c r="I9" s="1">
        <v>45411.41048685592</v>
      </c>
      <c r="J9" t="s">
        <v>77</v>
      </c>
      <c r="K9" t="s">
        <v>31</v>
      </c>
      <c r="M9" t="s">
        <v>78</v>
      </c>
      <c r="N9" t="s">
        <v>79</v>
      </c>
      <c r="P9" t="s">
        <v>80</v>
      </c>
      <c r="R9" t="s">
        <v>81</v>
      </c>
      <c r="S9" t="b">
        <v>0</v>
      </c>
      <c r="T9" s="1">
        <v>46219</v>
      </c>
      <c r="U9" s="2">
        <f>HYPERLINK("https://sbirkapp.gov.cz/detail/SPPKZWYADN7PWI2G", "https://sbirkapp.gov.cz/detail/SPPKZWYADN7PWI2G")</f>
        <v>0</v>
      </c>
      <c r="V9" t="s">
        <v>82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83</v>
      </c>
      <c r="F10" t="s">
        <v>28</v>
      </c>
      <c r="G10" t="s">
        <v>84</v>
      </c>
      <c r="H10" s="1">
        <v>45351</v>
      </c>
      <c r="I10" s="1">
        <v>45359.38329354692</v>
      </c>
      <c r="J10" t="s">
        <v>85</v>
      </c>
      <c r="K10" t="s">
        <v>31</v>
      </c>
      <c r="M10" t="s">
        <v>86</v>
      </c>
      <c r="N10" t="s">
        <v>87</v>
      </c>
      <c r="P10" t="s">
        <v>88</v>
      </c>
      <c r="S10" t="b">
        <v>1</v>
      </c>
      <c r="U10" s="2">
        <f>HYPERLINK("https://sbirkapp.gov.cz/detail/SPPQI4ZKIPBO77S4", "https://sbirkapp.gov.cz/detail/SPPQI4ZKIPBO77S4")</f>
        <v>0</v>
      </c>
      <c r="V10" t="s">
        <v>89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90</v>
      </c>
      <c r="F11" t="s">
        <v>28</v>
      </c>
      <c r="G11" t="s">
        <v>91</v>
      </c>
      <c r="H11" s="1">
        <v>45274</v>
      </c>
      <c r="I11" s="1">
        <v>45279.34756847859</v>
      </c>
      <c r="J11" t="s">
        <v>92</v>
      </c>
      <c r="K11" t="s">
        <v>31</v>
      </c>
      <c r="M11" t="s">
        <v>93</v>
      </c>
      <c r="N11" t="s">
        <v>94</v>
      </c>
      <c r="P11" t="s">
        <v>95</v>
      </c>
      <c r="S11" t="b">
        <v>1</v>
      </c>
      <c r="U11" s="2">
        <f>HYPERLINK("https://sbirkapp.gov.cz/detail/SPPSFB3BGVWIYSZ4", "https://sbirkapp.gov.cz/detail/SPPSFB3BGVWIYSZ4")</f>
        <v>0</v>
      </c>
      <c r="V11" t="s">
        <v>96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97</v>
      </c>
      <c r="F12" t="s">
        <v>28</v>
      </c>
      <c r="G12" t="s">
        <v>98</v>
      </c>
      <c r="H12" s="1">
        <v>45274</v>
      </c>
      <c r="I12" s="1">
        <v>45279.345440645</v>
      </c>
      <c r="J12" t="s">
        <v>92</v>
      </c>
      <c r="K12" t="s">
        <v>31</v>
      </c>
      <c r="M12" t="s">
        <v>99</v>
      </c>
      <c r="N12" t="s">
        <v>100</v>
      </c>
      <c r="P12" t="s">
        <v>101</v>
      </c>
      <c r="S12" t="b">
        <v>1</v>
      </c>
      <c r="U12" s="2">
        <f>HYPERLINK("https://sbirkapp.gov.cz/detail/SPPTV4CYLI4JAAWS", "https://sbirkapp.gov.cz/detail/SPPTV4CYLI4JAAWS")</f>
        <v>0</v>
      </c>
      <c r="V12" t="s">
        <v>102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103</v>
      </c>
      <c r="F13" t="s">
        <v>28</v>
      </c>
      <c r="G13" t="s">
        <v>104</v>
      </c>
      <c r="H13" s="1">
        <v>45190</v>
      </c>
      <c r="I13" s="1">
        <v>45204.34336421025</v>
      </c>
      <c r="J13" t="s">
        <v>105</v>
      </c>
      <c r="K13" t="s">
        <v>31</v>
      </c>
      <c r="M13" t="s">
        <v>106</v>
      </c>
      <c r="N13" t="s">
        <v>107</v>
      </c>
      <c r="P13" t="s">
        <v>108</v>
      </c>
      <c r="S13" t="b">
        <v>1</v>
      </c>
      <c r="U13" s="2">
        <f>HYPERLINK("https://sbirkapp.gov.cz/detail/SPPBJYW7OPDNZMA4", "https://sbirkapp.gov.cz/detail/SPPBJYW7OPDNZMA4")</f>
        <v>0</v>
      </c>
      <c r="V13" t="s">
        <v>109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110</v>
      </c>
      <c r="F14" t="s">
        <v>28</v>
      </c>
      <c r="G14" t="s">
        <v>111</v>
      </c>
      <c r="H14" s="1">
        <v>45190</v>
      </c>
      <c r="I14" s="1">
        <v>45204.34071123773</v>
      </c>
      <c r="J14" t="s">
        <v>105</v>
      </c>
      <c r="K14" t="s">
        <v>31</v>
      </c>
      <c r="M14" t="s">
        <v>112</v>
      </c>
      <c r="N14" t="s">
        <v>113</v>
      </c>
      <c r="P14" t="s">
        <v>114</v>
      </c>
      <c r="R14" t="s">
        <v>115</v>
      </c>
      <c r="S14" t="b">
        <v>0</v>
      </c>
      <c r="T14" s="1">
        <v>45944</v>
      </c>
      <c r="U14" s="2">
        <f>HYPERLINK("https://sbirkapp.gov.cz/detail/SPPMTLVCD7AN56HS", "https://sbirkapp.gov.cz/detail/SPPMTLVCD7AN56HS")</f>
        <v>0</v>
      </c>
      <c r="V14" t="s">
        <v>116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117</v>
      </c>
      <c r="F15" t="s">
        <v>28</v>
      </c>
      <c r="G15" t="s">
        <v>118</v>
      </c>
      <c r="H15" s="1">
        <v>45015</v>
      </c>
      <c r="I15" s="1">
        <v>45028.56460852888</v>
      </c>
      <c r="J15" t="s">
        <v>119</v>
      </c>
      <c r="K15" t="s">
        <v>31</v>
      </c>
      <c r="M15" t="s">
        <v>120</v>
      </c>
      <c r="N15" t="s">
        <v>121</v>
      </c>
      <c r="S15" t="b">
        <v>0</v>
      </c>
      <c r="T15" s="1">
        <v>45062</v>
      </c>
      <c r="U15" s="2">
        <f>HYPERLINK("https://sbirkapp.gov.cz/detail/SPPGAZZWM4FMIEDY", "https://sbirkapp.gov.cz/detail/SPPGAZZWM4FMIEDY")</f>
        <v>0</v>
      </c>
      <c r="V15" t="s">
        <v>122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123</v>
      </c>
      <c r="F16" t="s">
        <v>28</v>
      </c>
      <c r="G16" t="s">
        <v>124</v>
      </c>
      <c r="H16" s="1">
        <v>44910</v>
      </c>
      <c r="I16" s="1">
        <v>44923.40595145268</v>
      </c>
      <c r="J16" t="s">
        <v>125</v>
      </c>
      <c r="K16" t="s">
        <v>31</v>
      </c>
      <c r="M16" t="s">
        <v>126</v>
      </c>
      <c r="N16" t="s">
        <v>127</v>
      </c>
      <c r="P16" t="s">
        <v>128</v>
      </c>
      <c r="S16" t="b">
        <v>1</v>
      </c>
      <c r="U16" s="2">
        <f>HYPERLINK("https://sbirkapp.gov.cz/detail/SPP3JIMX3GG53RDY", "https://sbirkapp.gov.cz/detail/SPP3JIMX3GG53RDY")</f>
        <v>0</v>
      </c>
      <c r="V16" t="s">
        <v>129</v>
      </c>
      <c r="W16">
        <v>5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130</v>
      </c>
      <c r="F17" t="s">
        <v>28</v>
      </c>
      <c r="G17" t="s">
        <v>131</v>
      </c>
      <c r="H17" s="1">
        <v>44644</v>
      </c>
      <c r="I17" s="1">
        <v>44652.54875796838</v>
      </c>
      <c r="J17" t="s">
        <v>132</v>
      </c>
      <c r="K17" t="s">
        <v>31</v>
      </c>
      <c r="M17" t="s">
        <v>120</v>
      </c>
      <c r="N17" t="s">
        <v>121</v>
      </c>
      <c r="S17" t="b">
        <v>0</v>
      </c>
      <c r="T17" s="1">
        <v>44697</v>
      </c>
      <c r="U17" s="2">
        <f>HYPERLINK("https://sbirkapp.gov.cz/detail/SPPSMCY5SMTF4NIO", "https://sbirkapp.gov.cz/detail/SPPSMCY5SMTF4NIO")</f>
        <v>0</v>
      </c>
      <c r="V17" t="s">
        <v>133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134</v>
      </c>
      <c r="F18" t="s">
        <v>37</v>
      </c>
      <c r="G18" t="s">
        <v>135</v>
      </c>
      <c r="H18" s="1">
        <v>44599</v>
      </c>
      <c r="I18" s="1">
        <v>44606.65209611176</v>
      </c>
      <c r="J18" t="s">
        <v>136</v>
      </c>
      <c r="K18" t="s">
        <v>31</v>
      </c>
      <c r="M18" t="s">
        <v>137</v>
      </c>
      <c r="N18" t="s">
        <v>138</v>
      </c>
      <c r="S18" t="b">
        <v>1</v>
      </c>
      <c r="U18" s="2">
        <f>HYPERLINK("https://sbirkapp.gov.cz/detail/SPPU53HKSHHTWDBU", "https://sbirkapp.gov.cz/detail/SPPU53HKSHHTWDBU")</f>
        <v>0</v>
      </c>
      <c r="V18" t="s">
        <v>139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140</v>
      </c>
      <c r="F19" t="s">
        <v>28</v>
      </c>
      <c r="G19" t="s">
        <v>141</v>
      </c>
      <c r="H19" s="1">
        <v>41158</v>
      </c>
      <c r="I19" s="1">
        <v>44575.43672503035</v>
      </c>
      <c r="J19" t="s">
        <v>142</v>
      </c>
      <c r="K19" t="s">
        <v>143</v>
      </c>
      <c r="L19" s="1">
        <v>41159</v>
      </c>
      <c r="M19" t="s">
        <v>47</v>
      </c>
      <c r="N19" t="s">
        <v>144</v>
      </c>
      <c r="R19" t="s">
        <v>145</v>
      </c>
      <c r="S19" t="b">
        <v>0</v>
      </c>
      <c r="T19" s="1">
        <v>46143</v>
      </c>
      <c r="U19" s="2">
        <f>HYPERLINK("https://sbirkapp.gov.cz/detail/SPPIZCRJHQJIPOZS", "https://sbirkapp.gov.cz/detail/SPPIZCRJHQJIPOZS")</f>
        <v>0</v>
      </c>
      <c r="V19" t="s">
        <v>146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147</v>
      </c>
      <c r="F20" t="s">
        <v>37</v>
      </c>
      <c r="G20" t="s">
        <v>148</v>
      </c>
      <c r="H20" s="1">
        <v>39218</v>
      </c>
      <c r="I20" s="1">
        <v>44575.43462004362</v>
      </c>
      <c r="J20" t="s">
        <v>149</v>
      </c>
      <c r="K20" t="s">
        <v>143</v>
      </c>
      <c r="L20" s="1">
        <v>39218</v>
      </c>
      <c r="M20" t="s">
        <v>150</v>
      </c>
      <c r="N20" t="s">
        <v>151</v>
      </c>
      <c r="S20" t="b">
        <v>1</v>
      </c>
      <c r="U20" s="2">
        <f>HYPERLINK("https://sbirkapp.gov.cz/detail/SPPCUK6CPDPJFT22", "https://sbirkapp.gov.cz/detail/SPPCUK6CPDPJFT22")</f>
        <v>0</v>
      </c>
      <c r="V20" t="s">
        <v>152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153</v>
      </c>
      <c r="F21" t="s">
        <v>28</v>
      </c>
      <c r="G21" t="s">
        <v>154</v>
      </c>
      <c r="H21" s="1">
        <v>44525</v>
      </c>
      <c r="I21" s="1">
        <v>44574.59619134601</v>
      </c>
      <c r="J21" t="s">
        <v>155</v>
      </c>
      <c r="K21" t="s">
        <v>143</v>
      </c>
      <c r="L21" s="1">
        <v>44532</v>
      </c>
      <c r="M21" t="s">
        <v>156</v>
      </c>
      <c r="N21" t="s">
        <v>157</v>
      </c>
      <c r="O21" t="s">
        <v>158</v>
      </c>
      <c r="R21" t="s">
        <v>56</v>
      </c>
      <c r="S21" t="b">
        <v>0</v>
      </c>
      <c r="T21" s="1">
        <v>45219</v>
      </c>
      <c r="U21" s="2">
        <f>HYPERLINK("https://sbirkapp.gov.cz/detail/SPP3V5BQNJRI2JHC", "https://sbirkapp.gov.cz/detail/SPP3V5BQNJRI2JHC")</f>
        <v>0</v>
      </c>
      <c r="V21" t="s">
        <v>159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160</v>
      </c>
      <c r="F22" t="s">
        <v>28</v>
      </c>
      <c r="G22" t="s">
        <v>161</v>
      </c>
      <c r="H22" s="1">
        <v>43087</v>
      </c>
      <c r="I22" s="1">
        <v>44574.5940824405</v>
      </c>
      <c r="J22" t="s">
        <v>162</v>
      </c>
      <c r="K22" t="s">
        <v>143</v>
      </c>
      <c r="L22" s="1">
        <v>43102</v>
      </c>
      <c r="M22" t="s">
        <v>163</v>
      </c>
      <c r="N22" t="s">
        <v>164</v>
      </c>
      <c r="Q22" t="s">
        <v>165</v>
      </c>
      <c r="R22" t="s">
        <v>166</v>
      </c>
      <c r="S22" t="b">
        <v>0</v>
      </c>
      <c r="T22" s="1">
        <v>45219</v>
      </c>
      <c r="U22" s="2">
        <f>HYPERLINK("https://sbirkapp.gov.cz/detail/SPPIL652NM3IKRVA", "https://sbirkapp.gov.cz/detail/SPPIL652NM3IKRVA")</f>
        <v>0</v>
      </c>
      <c r="V22" t="s">
        <v>167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168</v>
      </c>
      <c r="F23" t="s">
        <v>28</v>
      </c>
      <c r="G23" t="s">
        <v>169</v>
      </c>
      <c r="H23" s="1">
        <v>44525</v>
      </c>
      <c r="I23" s="1">
        <v>44574.58412051343</v>
      </c>
      <c r="J23" t="s">
        <v>170</v>
      </c>
      <c r="K23" t="s">
        <v>143</v>
      </c>
      <c r="L23" s="1">
        <v>44536</v>
      </c>
      <c r="M23" t="s">
        <v>171</v>
      </c>
      <c r="N23" t="s">
        <v>172</v>
      </c>
      <c r="S23" t="b">
        <v>1</v>
      </c>
      <c r="U23" s="2">
        <f>HYPERLINK("https://sbirkapp.gov.cz/detail/SPPVFXB6L5KWMG6W", "https://sbirkapp.gov.cz/detail/SPPVFXB6L5KWMG6W")</f>
        <v>0</v>
      </c>
      <c r="V23" t="s">
        <v>173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174</v>
      </c>
      <c r="F24" t="s">
        <v>28</v>
      </c>
      <c r="G24" t="s">
        <v>175</v>
      </c>
      <c r="H24" s="1">
        <v>44448</v>
      </c>
      <c r="I24" s="1">
        <v>44574.58096238418</v>
      </c>
      <c r="J24" t="s">
        <v>176</v>
      </c>
      <c r="K24" t="s">
        <v>143</v>
      </c>
      <c r="L24" s="1">
        <v>44452</v>
      </c>
      <c r="M24" t="s">
        <v>126</v>
      </c>
      <c r="N24" t="s">
        <v>127</v>
      </c>
      <c r="R24" t="s">
        <v>177</v>
      </c>
      <c r="S24" t="b">
        <v>0</v>
      </c>
      <c r="T24" s="1">
        <v>44927</v>
      </c>
      <c r="U24" s="2">
        <f>HYPERLINK("https://sbirkapp.gov.cz/detail/SPPT7NQ2RLT7OILO", "https://sbirkapp.gov.cz/detail/SPPT7NQ2RLT7OILO")</f>
        <v>0</v>
      </c>
      <c r="V24" t="s">
        <v>178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179</v>
      </c>
      <c r="F25" t="s">
        <v>37</v>
      </c>
      <c r="G25" t="s">
        <v>180</v>
      </c>
      <c r="H25" s="1">
        <v>44347</v>
      </c>
      <c r="I25" s="1">
        <v>44574.57990195634</v>
      </c>
      <c r="J25" t="s">
        <v>181</v>
      </c>
      <c r="K25" t="s">
        <v>143</v>
      </c>
      <c r="L25" s="1">
        <v>44350</v>
      </c>
      <c r="M25" t="s">
        <v>182</v>
      </c>
      <c r="N25" t="s">
        <v>183</v>
      </c>
      <c r="O25" t="s">
        <v>184</v>
      </c>
      <c r="R25" t="s">
        <v>185</v>
      </c>
      <c r="S25" t="b">
        <v>0</v>
      </c>
      <c r="T25" s="1">
        <v>46157</v>
      </c>
      <c r="U25" s="2">
        <f>HYPERLINK("https://sbirkapp.gov.cz/detail/SPPKBTVM7CHG4FOK", "https://sbirkapp.gov.cz/detail/SPPKBTVM7CHG4FOK")</f>
        <v>0</v>
      </c>
      <c r="V25" t="s">
        <v>186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187</v>
      </c>
      <c r="F26" t="s">
        <v>37</v>
      </c>
      <c r="G26" t="s">
        <v>188</v>
      </c>
      <c r="H26" s="1">
        <v>44319</v>
      </c>
      <c r="I26" s="1">
        <v>44574.57778798727</v>
      </c>
      <c r="J26" t="s">
        <v>189</v>
      </c>
      <c r="K26" t="s">
        <v>143</v>
      </c>
      <c r="L26" s="1">
        <v>44322</v>
      </c>
      <c r="M26" t="s">
        <v>190</v>
      </c>
      <c r="N26" t="s">
        <v>191</v>
      </c>
      <c r="S26" t="s">
        <v>192</v>
      </c>
      <c r="T26" t="s">
        <v>193</v>
      </c>
      <c r="U26" s="2">
        <f>HYPERLINK("https://sbirkapp.gov.cz/detail/SPPTZOM7LJKDB7UA", "https://sbirkapp.gov.cz/detail/SPPTZOM7LJKDB7UA")</f>
        <v>0</v>
      </c>
      <c r="V26" t="s">
        <v>194</v>
      </c>
      <c r="W26">
        <v>2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195</v>
      </c>
      <c r="F27" t="s">
        <v>28</v>
      </c>
      <c r="G27" t="s">
        <v>196</v>
      </c>
      <c r="H27" s="1">
        <v>44294</v>
      </c>
      <c r="I27" s="1">
        <v>44574.57410685639</v>
      </c>
      <c r="J27" t="s">
        <v>197</v>
      </c>
      <c r="K27" t="s">
        <v>143</v>
      </c>
      <c r="L27" s="1">
        <v>44295</v>
      </c>
      <c r="M27" t="s">
        <v>198</v>
      </c>
      <c r="N27" t="s">
        <v>199</v>
      </c>
      <c r="S27" t="b">
        <v>1</v>
      </c>
      <c r="U27" s="2">
        <f>HYPERLINK("https://sbirkapp.gov.cz/detail/SPP5ZXOK7HBS4UBE", "https://sbirkapp.gov.cz/detail/SPP5ZXOK7HBS4UBE")</f>
        <v>0</v>
      </c>
      <c r="V27" t="s">
        <v>200</v>
      </c>
      <c r="W27">
        <v>2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201</v>
      </c>
      <c r="F28" t="s">
        <v>37</v>
      </c>
      <c r="G28" t="s">
        <v>202</v>
      </c>
      <c r="H28" s="1">
        <v>43899</v>
      </c>
      <c r="I28" s="1">
        <v>44574.57199304178</v>
      </c>
      <c r="J28" t="s">
        <v>203</v>
      </c>
      <c r="K28" t="s">
        <v>143</v>
      </c>
      <c r="L28" s="1">
        <v>43915</v>
      </c>
      <c r="M28" t="s">
        <v>61</v>
      </c>
      <c r="N28" t="s">
        <v>62</v>
      </c>
      <c r="R28" t="s">
        <v>204</v>
      </c>
      <c r="S28" t="b">
        <v>0</v>
      </c>
      <c r="T28" s="1">
        <v>45748</v>
      </c>
      <c r="U28" s="2">
        <f>HYPERLINK("https://sbirkapp.gov.cz/detail/SPP7WNF6KYWZCSZA", "https://sbirkapp.gov.cz/detail/SPP7WNF6KYWZCSZA")</f>
        <v>0</v>
      </c>
      <c r="V28" t="s">
        <v>205</v>
      </c>
      <c r="W28">
        <v>1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206</v>
      </c>
      <c r="F29" t="s">
        <v>28</v>
      </c>
      <c r="G29" t="s">
        <v>207</v>
      </c>
      <c r="H29" s="1">
        <v>43811</v>
      </c>
      <c r="I29" s="1">
        <v>44574.56934328148</v>
      </c>
      <c r="J29" t="s">
        <v>208</v>
      </c>
      <c r="K29" t="s">
        <v>143</v>
      </c>
      <c r="L29" s="1">
        <v>43812</v>
      </c>
      <c r="M29" t="s">
        <v>209</v>
      </c>
      <c r="N29" t="s">
        <v>210</v>
      </c>
      <c r="S29" t="b">
        <v>1</v>
      </c>
      <c r="U29" s="2">
        <f>HYPERLINK("https://sbirkapp.gov.cz/detail/SPPXKH653NQ2JSUQ", "https://sbirkapp.gov.cz/detail/SPPXKH653NQ2JSUQ")</f>
        <v>0</v>
      </c>
      <c r="V29" t="s">
        <v>211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212</v>
      </c>
      <c r="F30" t="s">
        <v>28</v>
      </c>
      <c r="G30" t="s">
        <v>213</v>
      </c>
      <c r="H30" s="1">
        <v>42723</v>
      </c>
      <c r="I30" s="1">
        <v>44574.56357480271</v>
      </c>
      <c r="J30" t="s">
        <v>214</v>
      </c>
      <c r="K30" t="s">
        <v>143</v>
      </c>
      <c r="L30" s="1">
        <v>42725</v>
      </c>
      <c r="M30" t="s">
        <v>78</v>
      </c>
      <c r="N30" t="s">
        <v>215</v>
      </c>
      <c r="R30" t="s">
        <v>216</v>
      </c>
      <c r="S30" t="b">
        <v>0</v>
      </c>
      <c r="T30" s="1">
        <v>45426</v>
      </c>
      <c r="U30" s="2">
        <f>HYPERLINK("https://sbirkapp.gov.cz/detail/SPPSV265GZWGGOUQ", "https://sbirkapp.gov.cz/detail/SPPSV265GZWGGOUQ")</f>
        <v>0</v>
      </c>
      <c r="V30" t="s">
        <v>217</v>
      </c>
      <c r="W30">
        <v>1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218</v>
      </c>
      <c r="F31" t="s">
        <v>28</v>
      </c>
      <c r="G31" t="s">
        <v>219</v>
      </c>
      <c r="H31" s="1">
        <v>42681</v>
      </c>
      <c r="I31" s="1">
        <v>44574.55936866611</v>
      </c>
      <c r="J31" t="s">
        <v>220</v>
      </c>
      <c r="K31" t="s">
        <v>143</v>
      </c>
      <c r="L31" s="1">
        <v>42695</v>
      </c>
      <c r="M31" t="s">
        <v>221</v>
      </c>
      <c r="N31" t="s">
        <v>222</v>
      </c>
      <c r="S31" t="b">
        <v>1</v>
      </c>
      <c r="U31" s="2">
        <f>HYPERLINK("https://sbirkapp.gov.cz/detail/SPPY23BYWQ62D4JG", "https://sbirkapp.gov.cz/detail/SPPY23BYWQ62D4JG")</f>
        <v>0</v>
      </c>
      <c r="V31" t="s">
        <v>223</v>
      </c>
      <c r="W31">
        <v>2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224</v>
      </c>
      <c r="F32" t="s">
        <v>28</v>
      </c>
      <c r="G32" t="s">
        <v>91</v>
      </c>
      <c r="H32" s="1">
        <v>42387</v>
      </c>
      <c r="I32" s="1">
        <v>44574.55724588173</v>
      </c>
      <c r="J32" t="s">
        <v>225</v>
      </c>
      <c r="K32" t="s">
        <v>143</v>
      </c>
      <c r="L32" s="1">
        <v>42389</v>
      </c>
      <c r="M32" t="s">
        <v>226</v>
      </c>
      <c r="N32" t="s">
        <v>227</v>
      </c>
      <c r="R32" t="s">
        <v>228</v>
      </c>
      <c r="S32" t="b">
        <v>0</v>
      </c>
      <c r="T32" s="1">
        <v>45294</v>
      </c>
      <c r="U32" s="2">
        <f>HYPERLINK("https://sbirkapp.gov.cz/detail/SPPXFYVKGWV3USAQ", "https://sbirkapp.gov.cz/detail/SPPXFYVKGWV3USAQ")</f>
        <v>0</v>
      </c>
      <c r="V32" t="s">
        <v>229</v>
      </c>
      <c r="W32">
        <v>1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230</v>
      </c>
      <c r="F33" t="s">
        <v>28</v>
      </c>
      <c r="G33" t="s">
        <v>231</v>
      </c>
      <c r="H33" s="1">
        <v>41893</v>
      </c>
      <c r="I33" s="1">
        <v>44574.55512882661</v>
      </c>
      <c r="J33" t="s">
        <v>232</v>
      </c>
      <c r="K33" t="s">
        <v>143</v>
      </c>
      <c r="L33" s="1">
        <v>41897</v>
      </c>
      <c r="M33" t="s">
        <v>233</v>
      </c>
      <c r="N33" t="s">
        <v>234</v>
      </c>
      <c r="R33" t="s">
        <v>235</v>
      </c>
      <c r="S33" t="b">
        <v>0</v>
      </c>
      <c r="T33" s="1">
        <v>45658</v>
      </c>
      <c r="U33" s="2">
        <f>HYPERLINK("https://sbirkapp.gov.cz/detail/SPPXYFV5C5P6QOMM", "https://sbirkapp.gov.cz/detail/SPPXYFV5C5P6QOMM")</f>
        <v>0</v>
      </c>
      <c r="V33" t="s">
        <v>236</v>
      </c>
      <c r="W33">
        <v>1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237</v>
      </c>
      <c r="F34" t="s">
        <v>28</v>
      </c>
      <c r="G34" t="s">
        <v>98</v>
      </c>
      <c r="H34" s="1">
        <v>40997</v>
      </c>
      <c r="I34" s="1">
        <v>44574.54985716691</v>
      </c>
      <c r="J34" t="s">
        <v>238</v>
      </c>
      <c r="K34" t="s">
        <v>143</v>
      </c>
      <c r="L34" s="1">
        <v>40998</v>
      </c>
      <c r="M34" t="s">
        <v>99</v>
      </c>
      <c r="N34" t="s">
        <v>100</v>
      </c>
      <c r="R34" t="s">
        <v>239</v>
      </c>
      <c r="S34" t="b">
        <v>0</v>
      </c>
      <c r="T34" s="1">
        <v>45294</v>
      </c>
      <c r="U34" s="2">
        <f>HYPERLINK("https://sbirkapp.gov.cz/detail/SPPDOAJRVGIXSR3U", "https://sbirkapp.gov.cz/detail/SPPDOAJRVGIXSR3U")</f>
        <v>0</v>
      </c>
      <c r="V34" t="s">
        <v>240</v>
      </c>
      <c r="W34">
        <v>1</v>
      </c>
    </row>
    <row r="35" spans="1:23">
      <c r="A35" t="s">
        <v>23</v>
      </c>
      <c r="B35" t="s">
        <v>24</v>
      </c>
      <c r="C35" t="s">
        <v>25</v>
      </c>
      <c r="D35" t="s">
        <v>26</v>
      </c>
      <c r="E35" t="s">
        <v>241</v>
      </c>
      <c r="F35" t="s">
        <v>37</v>
      </c>
      <c r="G35" t="s">
        <v>242</v>
      </c>
      <c r="H35" s="1">
        <v>40946</v>
      </c>
      <c r="I35" s="1">
        <v>44574.54719350162</v>
      </c>
      <c r="J35" t="s">
        <v>243</v>
      </c>
      <c r="K35" t="s">
        <v>143</v>
      </c>
      <c r="L35" s="1">
        <v>40952</v>
      </c>
      <c r="M35" t="s">
        <v>182</v>
      </c>
      <c r="N35" t="s">
        <v>183</v>
      </c>
      <c r="Q35" t="s">
        <v>244</v>
      </c>
      <c r="R35" t="s">
        <v>185</v>
      </c>
      <c r="S35" t="b">
        <v>0</v>
      </c>
      <c r="T35" s="1">
        <v>46157</v>
      </c>
      <c r="U35" s="2">
        <f>HYPERLINK("https://sbirkapp.gov.cz/detail/SPPGOBAC5SB6I7QO", "https://sbirkapp.gov.cz/detail/SPPGOBAC5SB6I7QO")</f>
        <v>0</v>
      </c>
      <c r="V35" t="s">
        <v>245</v>
      </c>
      <c r="W35">
        <v>1</v>
      </c>
    </row>
    <row r="36" spans="1:23">
      <c r="A36" t="s">
        <v>23</v>
      </c>
      <c r="B36" t="s">
        <v>24</v>
      </c>
      <c r="C36" t="s">
        <v>25</v>
      </c>
      <c r="D36" t="s">
        <v>26</v>
      </c>
      <c r="E36" t="s">
        <v>246</v>
      </c>
      <c r="F36" t="s">
        <v>28</v>
      </c>
      <c r="G36" t="s">
        <v>247</v>
      </c>
      <c r="H36" s="1">
        <v>40633</v>
      </c>
      <c r="I36" s="1">
        <v>44574.54507607397</v>
      </c>
      <c r="J36" t="s">
        <v>248</v>
      </c>
      <c r="K36" t="s">
        <v>143</v>
      </c>
      <c r="L36" s="1">
        <v>40634</v>
      </c>
      <c r="M36" t="s">
        <v>106</v>
      </c>
      <c r="N36" t="s">
        <v>107</v>
      </c>
      <c r="R36" t="s">
        <v>249</v>
      </c>
      <c r="S36" t="b">
        <v>0</v>
      </c>
      <c r="T36" s="1">
        <v>45219</v>
      </c>
      <c r="U36" s="2">
        <f>HYPERLINK("https://sbirkapp.gov.cz/detail/SPPCK55TJZX4XSSW", "https://sbirkapp.gov.cz/detail/SPPCK55TJZX4XSSW")</f>
        <v>0</v>
      </c>
      <c r="V36" t="s">
        <v>250</v>
      </c>
      <c r="W36">
        <v>1</v>
      </c>
    </row>
    <row r="37" spans="1:23">
      <c r="A37" t="s">
        <v>23</v>
      </c>
      <c r="B37" t="s">
        <v>24</v>
      </c>
      <c r="C37" t="s">
        <v>25</v>
      </c>
      <c r="D37" t="s">
        <v>26</v>
      </c>
      <c r="E37" t="s">
        <v>251</v>
      </c>
      <c r="F37" t="s">
        <v>28</v>
      </c>
      <c r="G37" t="s">
        <v>252</v>
      </c>
      <c r="H37" s="1">
        <v>40633</v>
      </c>
      <c r="I37" s="1">
        <v>44574.54348190449</v>
      </c>
      <c r="J37" t="s">
        <v>253</v>
      </c>
      <c r="K37" t="s">
        <v>143</v>
      </c>
      <c r="L37" s="1">
        <v>40638</v>
      </c>
      <c r="M37" t="s">
        <v>254</v>
      </c>
      <c r="N37" t="s">
        <v>255</v>
      </c>
      <c r="R37" t="s">
        <v>256</v>
      </c>
      <c r="S37" t="b">
        <v>0</v>
      </c>
      <c r="T37" s="1">
        <v>45374</v>
      </c>
      <c r="U37" s="2">
        <f>HYPERLINK("https://sbirkapp.gov.cz/detail/SPPSQ7W33GK3JTBK", "https://sbirkapp.gov.cz/detail/SPPSQ7W33GK3JTBK")</f>
        <v>0</v>
      </c>
      <c r="V37" t="s">
        <v>257</v>
      </c>
      <c r="W37">
        <v>1</v>
      </c>
    </row>
    <row r="38" spans="1:23">
      <c r="A38" t="s">
        <v>23</v>
      </c>
      <c r="B38" t="s">
        <v>24</v>
      </c>
      <c r="C38" t="s">
        <v>25</v>
      </c>
      <c r="D38" t="s">
        <v>26</v>
      </c>
      <c r="E38" t="s">
        <v>258</v>
      </c>
      <c r="F38" t="s">
        <v>28</v>
      </c>
      <c r="G38" t="s">
        <v>259</v>
      </c>
      <c r="H38" s="1">
        <v>40269</v>
      </c>
      <c r="I38" s="1">
        <v>44574.53294846645</v>
      </c>
      <c r="J38" t="s">
        <v>260</v>
      </c>
      <c r="K38" t="s">
        <v>143</v>
      </c>
      <c r="L38" s="1">
        <v>40277</v>
      </c>
      <c r="M38" t="s">
        <v>261</v>
      </c>
      <c r="N38" t="s">
        <v>262</v>
      </c>
      <c r="O38" t="s">
        <v>263</v>
      </c>
      <c r="S38" t="b">
        <v>1</v>
      </c>
      <c r="U38" s="2">
        <f>HYPERLINK("https://sbirkapp.gov.cz/detail/SPPXRYQ7VJSZEZGU", "https://sbirkapp.gov.cz/detail/SPPXRYQ7VJSZEZGU")</f>
        <v>0</v>
      </c>
      <c r="V38" t="s">
        <v>264</v>
      </c>
      <c r="W38">
        <v>1</v>
      </c>
    </row>
    <row r="39" spans="1:23">
      <c r="A39" t="s">
        <v>23</v>
      </c>
      <c r="B39" t="s">
        <v>24</v>
      </c>
      <c r="C39" t="s">
        <v>25</v>
      </c>
      <c r="D39" t="s">
        <v>26</v>
      </c>
      <c r="E39" t="s">
        <v>265</v>
      </c>
      <c r="F39" t="s">
        <v>37</v>
      </c>
      <c r="G39" t="s">
        <v>266</v>
      </c>
      <c r="H39" s="1">
        <v>40154</v>
      </c>
      <c r="I39" s="1">
        <v>44574.52873026616</v>
      </c>
      <c r="J39" t="s">
        <v>267</v>
      </c>
      <c r="K39" t="s">
        <v>143</v>
      </c>
      <c r="L39" s="1">
        <v>40156</v>
      </c>
      <c r="M39" t="s">
        <v>268</v>
      </c>
      <c r="N39" t="s">
        <v>269</v>
      </c>
      <c r="S39" t="b">
        <v>1</v>
      </c>
      <c r="U39" s="2">
        <f>HYPERLINK("https://sbirkapp.gov.cz/detail/SPPE2LGKPVVT66NQ", "https://sbirkapp.gov.cz/detail/SPPE2LGKPVVT66NQ")</f>
        <v>0</v>
      </c>
      <c r="V39" t="s">
        <v>270</v>
      </c>
      <c r="W39">
        <v>1</v>
      </c>
    </row>
    <row r="40" spans="1:23">
      <c r="A40" t="s">
        <v>23</v>
      </c>
      <c r="B40" t="s">
        <v>24</v>
      </c>
      <c r="C40" t="s">
        <v>25</v>
      </c>
      <c r="D40" t="s">
        <v>26</v>
      </c>
      <c r="E40" t="s">
        <v>271</v>
      </c>
      <c r="F40" t="s">
        <v>28</v>
      </c>
      <c r="G40" t="s">
        <v>272</v>
      </c>
      <c r="H40" s="1">
        <v>33724</v>
      </c>
      <c r="I40" s="1">
        <v>44574.51085043635</v>
      </c>
      <c r="J40" t="s">
        <v>273</v>
      </c>
      <c r="K40" t="s">
        <v>143</v>
      </c>
      <c r="L40" s="1">
        <v>33724</v>
      </c>
      <c r="M40" t="s">
        <v>261</v>
      </c>
      <c r="N40" t="s">
        <v>262</v>
      </c>
      <c r="Q40" t="s">
        <v>274</v>
      </c>
      <c r="S40" t="b">
        <v>1</v>
      </c>
      <c r="U40" s="2">
        <f>HYPERLINK("https://sbirkapp.gov.cz/detail/SPPPBHVPBS34MY2G", "https://sbirkapp.gov.cz/detail/SPPPBHVPBS34MY2G")</f>
        <v>0</v>
      </c>
      <c r="V40" t="s">
        <v>275</v>
      </c>
      <c r="W4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2026-09-19T03:40:31Z</dcterms:created>
  <dcterms:modified xsi:type="dcterms:W3CDTF">2026-09-19T03:40:31Z</dcterms:modified>
</cp:coreProperties>
</file>