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<sst xmlns="http://schemas.openxmlformats.org/spreadsheetml/2006/main" count="579" uniqueCount="251">
  <si>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</si>
  <si>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</si>
  <si>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</si>
  <si>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</si>
  <si>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</si>
  <si>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</si>
  <si>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</si>
  <si>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</si>
  <si>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</si>
  <si>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</si>
  <si>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</si>
  <si>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</si>
  <si>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</si>
  <si>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</si>
  <si>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</si>
  <si>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</si>
  <si>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</si>
  <si>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</si>
  <si>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</si>
  <si>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</si>
  <si>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</si>
  <si>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</si>
  <si>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</si>
  <si>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Vestec</t>
  </si>
  <si>
    <t>00507644</t>
  </si>
  <si>
    <t>cytasj8</t>
  </si>
  <si>
    <t>Středočeský kraj</t>
  </si>
  <si>
    <t>2/2026</t>
  </si>
  <si>
    <t>Obecně závazná vyhláška</t>
  </si>
  <si>
    <t>o regulaci hazardních her</t>
  </si>
  <si>
    <t>2026-05-22</t>
  </si>
  <si>
    <t>Běžný</t>
  </si>
  <si>
    <t>hazardní hry</t>
  </si>
  <si>
    <t>zákon č. 186/2016 Sb., o hazardních hrách - § 12 odst. 1</t>
  </si>
  <si>
    <t>2/2019: o regulaci hazardních her; 7/2019: kterou se mění obecně závazná vyhláška č. 2/2019 o regulaci hazardních her</t>
  </si>
  <si>
    <t>1694084729</t>
  </si>
  <si>
    <t>1/2026</t>
  </si>
  <si>
    <t>o regulaci hlučných činností</t>
  </si>
  <si>
    <t>veřejný pořádek - hlučné činnosti</t>
  </si>
  <si>
    <t>zákon č. 128/2000 Sb., o obcích - § 10 písm. a) - hlučné činnosti</t>
  </si>
  <si>
    <t>1/2025: o regulaci hlučných činností</t>
  </si>
  <si>
    <t>1693828581</t>
  </si>
  <si>
    <t>5/2025</t>
  </si>
  <si>
    <t>kterou se zrušuje obecně závazná vyhláška č. 7/2011</t>
  </si>
  <si>
    <t>2025-11-07</t>
  </si>
  <si>
    <t>zrušovací</t>
  </si>
  <si>
    <t>ústavní zákon č. 1/1993 Sb., Ústava České republiky - čl. 104 odst. 3 - zrušovací OZV</t>
  </si>
  <si>
    <t>7/2011: kterou se stanovuje způsob označení ulic názvy a způsob označení budov čísly popisnými</t>
  </si>
  <si>
    <t>1596596646</t>
  </si>
  <si>
    <t>4/2025</t>
  </si>
  <si>
    <t>kterou se zrušuje obecně závazná vyhláška č. 6/2011</t>
  </si>
  <si>
    <t>6/2011: kterou se stanovuje místní poplatek za povolení k vjezdu s motorovým vozidlem do vybraných míst a částí obce</t>
  </si>
  <si>
    <t>1596594425</t>
  </si>
  <si>
    <t>3/2025</t>
  </si>
  <si>
    <t>o stanovení místního koeficientu pro jednotlivé skupiny nemovitých věcí</t>
  </si>
  <si>
    <t>2026-01-01</t>
  </si>
  <si>
    <t>daň z nemovitých věcí - místní koeficient</t>
  </si>
  <si>
    <t>zákon č. 338/1992 Sb., o dani z nemovitých věcí - § 12 odst. 1 písm. a) bod 4</t>
  </si>
  <si>
    <t>4/2024: o stanovení místního koeficientu pro jednotlivé skupiny nemovitých věcí</t>
  </si>
  <si>
    <t>1553653384</t>
  </si>
  <si>
    <t>2/2025</t>
  </si>
  <si>
    <t>kterou se stanovují pravidla pro pohyb psů na veřejném prostranství v obci Vestec</t>
  </si>
  <si>
    <t>2025-08-01</t>
  </si>
  <si>
    <t>pohyb psů</t>
  </si>
  <si>
    <t>zákon č. 246/1992 Sb., na ochranu zvířat proti týrání - § 24 odst. 2</t>
  </si>
  <si>
    <t>1/2010: o zabezpečení místních záležitostí veřejného pořádku a o zajištění a udržování čistoty veřejných prostranství v souvislosti s chovem psů v obci Vestec; 4/2019: kterou se upravuje  obecně závazná vyhláška č. 1/2010, o zabezpečení místních záležitostí veřejného pořádku a o zajištění a udržování čistoty veřejných prostranství v souvislosti s chovem psů v obci Vestec</t>
  </si>
  <si>
    <t>1553628763</t>
  </si>
  <si>
    <t>1/2025</t>
  </si>
  <si>
    <t>2025-04-11</t>
  </si>
  <si>
    <t>1/2017: o regulaci hlučných činností</t>
  </si>
  <si>
    <t>1/2026: o regulaci hlučných činností</t>
  </si>
  <si>
    <t>1500953183</t>
  </si>
  <si>
    <t>1/2017</t>
  </si>
  <si>
    <t>Nařízení</t>
  </si>
  <si>
    <t>Nařízení obce Vestec č. 1/2017, kterým se mění Nařízení obce Vestec č. 1/2011 o maximálních cenách za nucené odtahy silničních vozidel a vraků, nucené odtahy silničních vozidel po dopravní nehodě a za střežení těchto vozidel na určených parkovištích</t>
  </si>
  <si>
    <t>2017-10-17</t>
  </si>
  <si>
    <t>Dle přechodného ustanovení</t>
  </si>
  <si>
    <t>regulace cen - stanovení maximálních cen, pokud nejsou stanoveny ministerstvem</t>
  </si>
  <si>
    <t>zákon č. 265/1991 Sb., o působnosti orgánů České republiky v oblasti cen - § 4a odst. 1 písm. a)</t>
  </si>
  <si>
    <t>1/2011: Nařízení obce č. 1/2011 o maximálních cenách za nucené odtahy silničních vozidel a vraků, nucené odtahy silničních vozidel p dopravní nehodě a za střežení těchto vozidel na určených parkovištích</t>
  </si>
  <si>
    <t>Vyřazeno</t>
  </si>
  <si>
    <t>-</t>
  </si>
  <si>
    <t>1455687196</t>
  </si>
  <si>
    <t>1/2011</t>
  </si>
  <si>
    <t>Nařízení obce č. 1/2011 o maximálních cenách za nucené odtahy silničních vozidel a vraků, nucené odtahy silničních vozidel p dopravní nehodě a za střežení těchto vozidel na určených parkovištích</t>
  </si>
  <si>
    <t>2011-01-26</t>
  </si>
  <si>
    <t>1/2017: Nařízení obce Vestec č. 1/2017, kterým se mění Nařízení obce Vestec č. 1/2011 o maximálních cenách za nucené odtahy silničních vozidel a vraků, nucené odtahy silničních vozidel po dopravní nehodě a za střežení těchto vozidel na určených parkovištích</t>
  </si>
  <si>
    <t>1455683888</t>
  </si>
  <si>
    <t>1/2020</t>
  </si>
  <si>
    <t>Nařízení obce Vestec č. 1/2020, kterým se stanoví zákaz šíření reklamy na veřejně přístupných místech  mimo provozovnu</t>
  </si>
  <si>
    <t>2021-01-01</t>
  </si>
  <si>
    <t>reklama na veřejných místech</t>
  </si>
  <si>
    <t>zákon č. 40/1995 Sb., o regulaci reklamy - § 2 odst. 1 písm. d) a odst. 5</t>
  </si>
  <si>
    <t>1455678490</t>
  </si>
  <si>
    <t>4/2024</t>
  </si>
  <si>
    <t>2025-01-01</t>
  </si>
  <si>
    <t>2/1994: o úpravě koeficientu pro výpočet daně z nemovitostí na rok 1995 a roky následující; 2/2009: kterou se stanovuje místní koeficient pro výpočet daně z nemovitosti</t>
  </si>
  <si>
    <t>3/2025: o stanovení místního koeficientu pro jednotlivé skupiny nemovitých věcí</t>
  </si>
  <si>
    <t>1390688313</t>
  </si>
  <si>
    <t>4/2019</t>
  </si>
  <si>
    <t>kterou se upravuje  obecně závazná vyhláška č. 1/2010, o zabezpečení místních záležitostí veřejného pořádku a o zajištění a udržování čistoty veřejných prostranství v souvislosti s chovem psů v obci Vestec</t>
  </si>
  <si>
    <t>2019-10-31</t>
  </si>
  <si>
    <t>1/2010: o zabezpečení místních záležitostí veřejného pořádku a o zajištění a udržování čistoty veřejných prostranství v souvislosti s chovem psů v obci Vestec</t>
  </si>
  <si>
    <t>2/2025: kterou se stanovují pravidla pro pohyb psů na veřejném prostranství v obci Vestec</t>
  </si>
  <si>
    <t>1390552931</t>
  </si>
  <si>
    <t>1/2010</t>
  </si>
  <si>
    <t>o zabezpečení místních záležitostí veřejného pořádku a o zajištění a udržování čistoty veřejných prostranství v souvislosti s chovem psů v obci Vestec</t>
  </si>
  <si>
    <t>2010-05-01</t>
  </si>
  <si>
    <t>4/2019: kterou se upravuje  obecně závazná vyhláška č. 1/2010, o zabezpečení místních záležitostí veřejného pořádku a o zajištění a udržování čistoty veřejných prostranství v souvislosti s chovem psů v obci Vestec; 4/2019: kterou se upravuje  obecně závazná vyhláška č. 1/2010, o zabezpečení místních záležitostí veřejného pořádku a o zajištění a udržování čistoty veřejných prostranství v souvislosti s chovem psů v obci Vestec</t>
  </si>
  <si>
    <t>1390540325</t>
  </si>
  <si>
    <t>1/2021</t>
  </si>
  <si>
    <t>k zabezpečení místních záležitostí veřejného pořádku na veřejných prostranstvích, kterou se reguluje používání zábavní pyrotechniky</t>
  </si>
  <si>
    <t>2021-03-11</t>
  </si>
  <si>
    <t>veřejný pořádek - pyrotechnika</t>
  </si>
  <si>
    <t>zákon č. 128/2000 Sb., o obcích - § 10 písm. a) - pyrotechnika</t>
  </si>
  <si>
    <t>1390518696</t>
  </si>
  <si>
    <t>1/2019</t>
  </si>
  <si>
    <t>kterou se doplňuje obecně závazná vyhláška č. 3/2016  o regulaci používání zábavné pyrotechniky na veřejných prostranstvích</t>
  </si>
  <si>
    <t>2019-04-06</t>
  </si>
  <si>
    <t>1/2021: k zabezpečení místních záležitostí veřejného pořádku na veřejných prostranstvích, kterou se reguluje používání zábavní pyrotechniky</t>
  </si>
  <si>
    <t>1390511271</t>
  </si>
  <si>
    <t>3/2016</t>
  </si>
  <si>
    <t>VÝMAZ</t>
  </si>
  <si>
    <t>1390503664</t>
  </si>
  <si>
    <t>7/2019</t>
  </si>
  <si>
    <t>kterou se mění obecně závazná vyhláška č. 2/2019 o regulaci hazardních her</t>
  </si>
  <si>
    <t>2020-02-25</t>
  </si>
  <si>
    <t>2/2019: o regulaci hazardních her</t>
  </si>
  <si>
    <t>2/2026: o regulaci hazardních her</t>
  </si>
  <si>
    <t>1390241346</t>
  </si>
  <si>
    <t>3/2019</t>
  </si>
  <si>
    <t>kterou se doplňuje Obecně závazná vyhláška obce Vestec č. 2/2016  ve znění obecně závazné vyhlášky č. 1/2018 o nočním klidu</t>
  </si>
  <si>
    <t>2019-08-06</t>
  </si>
  <si>
    <t>noční klid</t>
  </si>
  <si>
    <t>zákon č. 251/2016 Sb., o některých přestupcích - § 5 odst. 7</t>
  </si>
  <si>
    <t>2/2016: o nočním klidu</t>
  </si>
  <si>
    <t>1390237385</t>
  </si>
  <si>
    <t>2/2019</t>
  </si>
  <si>
    <t>2019-07-15</t>
  </si>
  <si>
    <t>7/2019: kterou se mění obecně závazná vyhláška č. 2/2019 o regulaci hazardních her</t>
  </si>
  <si>
    <t>1390223642</t>
  </si>
  <si>
    <t>4/2016</t>
  </si>
  <si>
    <t>1390223191</t>
  </si>
  <si>
    <t>1/2018</t>
  </si>
  <si>
    <t>kterou se mění Obecně závazná vyhláška obce Vestec č. 2/2016 o nočním klidu</t>
  </si>
  <si>
    <t>2018-05-02</t>
  </si>
  <si>
    <t>1390218342</t>
  </si>
  <si>
    <t>2017-07-18</t>
  </si>
  <si>
    <t>1390216232</t>
  </si>
  <si>
    <t>2/2016</t>
  </si>
  <si>
    <t>o nočním klidu</t>
  </si>
  <si>
    <t>2016-10-19</t>
  </si>
  <si>
    <t>1/2018: kterou se mění Obecně závazná vyhláška obce Vestec č. 2/2016 o nočním klidu; 3/2019: kterou se doplňuje Obecně závazná vyhláška obce Vestec č. 2/2016  ve znění obecně závazné vyhlášky č. 1/2018 o nočním klidu</t>
  </si>
  <si>
    <t>1390210544</t>
  </si>
  <si>
    <t>4/2013</t>
  </si>
  <si>
    <t xml:space="preserve">kterou se mění Obecně závazná vyhláška č. 3/2012 (kterou se zřizuje Obecní policie Vestec) </t>
  </si>
  <si>
    <t>2013-11-07</t>
  </si>
  <si>
    <t>obecní policie</t>
  </si>
  <si>
    <t xml:space="preserve">zákon č. 553/1991 Sb., o obecní policii - § 1 odst. 1 </t>
  </si>
  <si>
    <t>3/2012: kterou se zřizuje Obecní policie Vestec</t>
  </si>
  <si>
    <t>1390206494</t>
  </si>
  <si>
    <t>3/2012</t>
  </si>
  <si>
    <t>kterou se zřizuje Obecní policie Vestec</t>
  </si>
  <si>
    <t>2013-06-01</t>
  </si>
  <si>
    <t xml:space="preserve">4/2013: kterou se mění Obecně závazná vyhláška č. 3/2012 (kterou se zřizuje Obecní policie Vestec) </t>
  </si>
  <si>
    <t>1390153105</t>
  </si>
  <si>
    <t>7/2011</t>
  </si>
  <si>
    <t>kterou se stanovuje způsob označení ulic názvy a způsob označení budov čísly popisnými</t>
  </si>
  <si>
    <t>2012-01-01</t>
  </si>
  <si>
    <t>jiná</t>
  </si>
  <si>
    <t xml:space="preserve">ústavní zákon č. 1/1993 Sb., Ústava České republiky - čl. 104 odst. 3 </t>
  </si>
  <si>
    <t>5/2025: kterou se zrušuje obecně závazná vyhláška č. 7/2011</t>
  </si>
  <si>
    <t>1390147151</t>
  </si>
  <si>
    <t>6/2011</t>
  </si>
  <si>
    <t>kterou se stanovuje místní poplatek za povolení k vjezdu s motorovým vozidlem do vybraných míst a částí obce</t>
  </si>
  <si>
    <t>místní poplatek za povolení k vjezdu</t>
  </si>
  <si>
    <t>zákon č. 565/1990 Sb., o místních poplatcích - § 14 - za povolení k vjezdu</t>
  </si>
  <si>
    <t>4/2025: kterou se zrušuje obecně závazná vyhláška č. 6/2011</t>
  </si>
  <si>
    <t>1390129886</t>
  </si>
  <si>
    <t>2/2009</t>
  </si>
  <si>
    <t>kterou se stanovuje místní koeficient pro výpočet daně z nemovitosti</t>
  </si>
  <si>
    <t>2010-01-01</t>
  </si>
  <si>
    <t>zákon č. 338/1992 Sb., o dani z nemovitých věcí - § 12</t>
  </si>
  <si>
    <t>1389649026</t>
  </si>
  <si>
    <t>2/1994</t>
  </si>
  <si>
    <t>o úpravě koeficientu pro výpočet daně z nemovitostí na rok 1995 a roky následující</t>
  </si>
  <si>
    <t>1994-08-01</t>
  </si>
  <si>
    <t>daň z nemovitých věcí - koeficient u staveb a jednotek</t>
  </si>
  <si>
    <t xml:space="preserve">zákon č. 338/1992 Sb., o dani z nemovitých věcí - § 11 odst. 3 písm. b)  </t>
  </si>
  <si>
    <t>1389644397</t>
  </si>
  <si>
    <t>3/2024</t>
  </si>
  <si>
    <t>o místním poplatku ze psů</t>
  </si>
  <si>
    <t>2024-05-02</t>
  </si>
  <si>
    <t>místní poplatek ze psů</t>
  </si>
  <si>
    <t>zákon č. 565/1990 Sb., o místních poplatcích - § 14 - ze psů</t>
  </si>
  <si>
    <t xml:space="preserve">6/2019: o místním poplatku ze psů; 2/2021: kterou se doplňuje Obecně závazná vyhláška obce Vestec č. 6/2019 o místním poplatku ze psů  </t>
  </si>
  <si>
    <t>1345281046</t>
  </si>
  <si>
    <t>2/2021</t>
  </si>
  <si>
    <t xml:space="preserve">kterou se doplňuje Obecně závazná vyhláška obce Vestec č. 6/2019 o místním poplatku ze psů  </t>
  </si>
  <si>
    <t>2021-07-17</t>
  </si>
  <si>
    <t>6/2019: o místním poplatku ze psů</t>
  </si>
  <si>
    <t>3/2024: o místním poplatku ze psů</t>
  </si>
  <si>
    <t>1345278071</t>
  </si>
  <si>
    <t>6/2019</t>
  </si>
  <si>
    <t>2020-01-01</t>
  </si>
  <si>
    <t xml:space="preserve">2/2021: kterou se doplňuje Obecně závazná vyhláška obce Vestec č. 6/2019 o místním poplatku ze psů  </t>
  </si>
  <si>
    <t>1345270956</t>
  </si>
  <si>
    <t>2/2024</t>
  </si>
  <si>
    <t>o místním poplatku za užívání veřejného prostranství</t>
  </si>
  <si>
    <t>2024-04-10</t>
  </si>
  <si>
    <t>místní poplatek za užívání veřejného prostranství</t>
  </si>
  <si>
    <t>zákon č. 565/1990 Sb., o místních poplatcích - § 14 - za užívání veřejného prostranství</t>
  </si>
  <si>
    <t xml:space="preserve">5/2011: Obecně závazná vyhláška č. 5/2011, kterou se stanovuje místní poplatek za užívání veřejného prostranství; 3/2013: Obecně závazná vyhláška obce Vestec č. 3/2013, kterou se upravuje  obecně závazná vyhláška č. 5/2011, kterou se stanovuje místní poplatek za užívání veřejného prostranství; 5/2013: Obecně závazná vyhláška obce Vestec č. 5/2013, kterou se upravuje  obecně závazná vyhláška č. 5/2011, kterou se stanovuje místní poplatek za užívání veřejného prostranství,  ve znění obecně závazné vyhlášky č. 3/2013; 2/2018: Obecně závazná vyhláška obce Vestec č. 2/2018, kterou se upravuje  obecně závazná vyhláška č. 5/2011, kterou se stanovuje místní poplatek za užívání veřejného prostranství,  ve znění obecně závazné vyhlášky č. 3/2013 a obecně závazné vyhlášky č. 5/2013; 1/2024: Obecně závazná vyhláška obce Vestec, kterou se upravuje  obecně závazná vyhláška č. 5/2011, kterou se stanovuje místní poplatek za užívání veřejného prostranství,  ve znění obecně závazné vyhlášky č. 3/2013, obecně závazné vyhlášky č. 5/2013 a obecně závazné vyhlášky č. 2/2018 </t>
  </si>
  <si>
    <t>1335282051</t>
  </si>
  <si>
    <t>1/2024</t>
  </si>
  <si>
    <t xml:space="preserve">Obecně závazná vyhláška obce Vestec, kterou se upravuje  obecně závazná vyhláška č. 5/2011, kterou se stanovuje místní poplatek za užívání veřejného prostranství,  ve znění obecně závazné vyhlášky č. 3/2013, obecně závazné vyhlášky č. 5/2013 a obecně závazné vyhlášky č. 2/2018 </t>
  </si>
  <si>
    <t>2024-02-06</t>
  </si>
  <si>
    <t>5/2011: Obecně závazná vyhláška č. 5/2011, kterou se stanovuje místní poplatek za užívání veřejného prostranství</t>
  </si>
  <si>
    <t>2/2024: o místním poplatku za užívání veřejného prostranství</t>
  </si>
  <si>
    <t>1303641504</t>
  </si>
  <si>
    <t>2/2018</t>
  </si>
  <si>
    <t>Obecně závazná vyhláška obce Vestec č. 2/2018, kterou se upravuje  obecně závazná vyhláška č. 5/2011, kterou se stanovuje místní poplatek za užívání veřejného prostranství,  ve znění obecně závazné vyhlášky č. 3/2013 a obecně závazné vyhlášky č. 5/2013</t>
  </si>
  <si>
    <t>2019-02-22</t>
  </si>
  <si>
    <t xml:space="preserve">1/2024: Obecně závazná vyhláška obce Vestec, kterou se upravuje  obecně závazná vyhláška č. 5/2011, kterou se stanovuje místní poplatek za užívání veřejného prostranství,  ve znění obecně závazné vyhlášky č. 3/2013, obecně závazné vyhlášky č. 5/2013 a obecně závazné vyhlášky č. 2/2018 </t>
  </si>
  <si>
    <t>1303630349</t>
  </si>
  <si>
    <t>5/2013</t>
  </si>
  <si>
    <t>Obecně závazná vyhláška obce Vestec č. 5/2013, kterou se upravuje  obecně závazná vyhláška č. 5/2011, kterou se stanovuje místní poplatek za užívání veřejného prostranství,  ve znění obecně závazné vyhlášky č. 3/2013</t>
  </si>
  <si>
    <t>2014-01-18</t>
  </si>
  <si>
    <t>2/2018: Obecně závazná vyhláška obce Vestec č. 2/2018, kterou se upravuje  obecně závazná vyhláška č. 5/2011, kterou se stanovuje místní poplatek za užívání veřejného prostranství,  ve znění obecně závazné vyhlášky č. 3/2013 a obecně závazné vyhlášky č. 5/2013</t>
  </si>
  <si>
    <t>1303624297</t>
  </si>
  <si>
    <t>3/2013</t>
  </si>
  <si>
    <t>Obecně závazná vyhláška obce Vestec č. 3/2013, kterou se upravuje  obecně závazná vyhláška č. 5/2011, kterou se stanovuje místní poplatek za užívání veřejného prostranství</t>
  </si>
  <si>
    <t>2013-07-15</t>
  </si>
  <si>
    <t>5/2013: Obecně závazná vyhláška obce Vestec č. 5/2013, kterou se upravuje  obecně závazná vyhláška č. 5/2011, kterou se stanovuje místní poplatek za užívání veřejného prostranství,  ve znění obecně závazné vyhlášky č. 3/2013</t>
  </si>
  <si>
    <t>1303593577</t>
  </si>
  <si>
    <t>5/2011</t>
  </si>
  <si>
    <t>Obecně závazná vyhláška č. 5/2011, kterou se stanovuje místní poplatek za užívání veřejného prostranství</t>
  </si>
  <si>
    <t xml:space="preserve">3/2013: Obecně závazná vyhláška obce Vestec č. 3/2013, kterou se upravuje  obecně závazná vyhláška č. 5/2011, kterou se stanovuje místní poplatek za užívání veřejného prostranství; 5/2013: Obecně závazná vyhláška obce Vestec č. 5/2013, kterou se upravuje  obecně závazná vyhláška č. 5/2011, kterou se stanovuje místní poplatek za užívání veřejného prostranství,  ve znění obecně závazné vyhlášky č. 3/2013; 2/2018: Obecně závazná vyhláška obce Vestec č. 2/2018, kterou se upravuje  obecně závazná vyhláška č. 5/2011, kterou se stanovuje místní poplatek za užívání veřejného prostranství,  ve znění obecně závazné vyhlášky č. 3/2013 a obecně závazné vyhlášky č. 5/2013; 1/2024: Obecně závazná vyhláška obce Vestec, kterou se upravuje  obecně závazná vyhláška č. 5/2011, kterou se stanovuje místní poplatek za užívání veřejného prostranství,  ve znění obecně závazné vyhlášky č. 3/2013, obecně závazné vyhlášky č. 5/2013 a obecně závazné vyhlášky č. 2/2018 </t>
  </si>
  <si>
    <t>1303529157</t>
  </si>
  <si>
    <t>1/2022</t>
  </si>
  <si>
    <t>Obecně závazná vyhláška obce Vestec č. 1/2022, kterou se zrušuje Obecně závazná vyhláška obce Vestec č. 3/2021, o místním poplatku za odkládání komunálního odpadu z nemovité věci</t>
  </si>
  <si>
    <t>2022-10-06</t>
  </si>
  <si>
    <t>3/2021: Obecně závazná vyhláška obce Vestec č. 3/2021, o místním poplatku za odkládání komunálního odpadu z nemovité věci</t>
  </si>
  <si>
    <t>1085434834</t>
  </si>
  <si>
    <t>3/2021</t>
  </si>
  <si>
    <t>Obecně závazná vyhláška obce Vestec č. 3/2021, o místním poplatku za odkládání komunálního odpadu z nemovité věci</t>
  </si>
  <si>
    <t>2022-01-01</t>
  </si>
  <si>
    <t>místní poplatek za odkládání komunálního odpadu z nemovité věci</t>
  </si>
  <si>
    <t>zákon č. 565/1990 Sb., o místních poplatcích - § 14 - za odkládání komunálního odpadu z nemovité věci</t>
  </si>
  <si>
    <t>1/2022: Obecně závazná vyhláška obce Vestec č. 1/2022, kterou se zrušuje Obecně závazná vyhláška obce Vestec č. 3/2021, o místním poplatku za odkládání komunálního odpadu z nemovité věci</t>
  </si>
  <si>
    <t>1085432739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</si>
</sst>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46127</v>
      </c>
      <c r="I2" s="1">
        <v>46149.65680858003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HYPERLINK("https://sbirkapp.gov.cz/detail/SPP2DSBNIP55ELE6", "https://sbirkapp.gov.cz/detail/SPP2DSBNIP55ELE6")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46127</v>
      </c>
      <c r="I3" s="1">
        <v>46149.46391805469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HYPERLINK("https://sbirkapp.gov.cz/detail/SPPWVXLZMJANSBGE", "https://sbirkapp.gov.cz/detail/SPPWVXLZMJANSBGE")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45924</v>
      </c>
      <c r="I4" s="1">
        <v>45953.59152933556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HYPERLINK("https://sbirkapp.gov.cz/detail/SPPBBG7P5SY55RF2", "https://sbirkapp.gov.cz/detail/SPPBBG7P5SY55RF2")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45924</v>
      </c>
      <c r="I5" s="1">
        <v>45953.58942402784</v>
      </c>
      <c r="J5" t="s">
        <v>44</v>
      </c>
      <c r="K5" t="s">
        <v>31</v>
      </c>
      <c r="M5" t="s">
        <v>45</v>
      </c>
      <c r="N5" t="s">
        <v>46</v>
      </c>
      <c r="P5" t="s">
        <v>51</v>
      </c>
      <c r="S5" t="b">
        <v>1</v>
      </c>
      <c r="U5" s="2">
        <f>HYPERLINK("https://sbirkapp.gov.cz/detail/SPP6MDGPHEOPTONQ", "https://sbirkapp.gov.cz/detail/SPP6MDGPHEOPTONQ")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45826</v>
      </c>
      <c r="I6" s="1">
        <v>45855.71138123662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HYPERLINK("https://sbirkapp.gov.cz/detail/SPPMHI66MX3VAUSS", "https://sbirkapp.gov.cz/detail/SPPMHI66MX3VAUSS")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45826</v>
      </c>
      <c r="I7" s="1">
        <v>45855.67739859466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HYPERLINK("https://sbirkapp.gov.cz/detail/SPPAMC5PHM4FWBGM", "https://sbirkapp.gov.cz/detail/SPPAMC5PHM4FWBGM")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37</v>
      </c>
      <c r="H8" s="1">
        <v>45707</v>
      </c>
      <c r="I8" s="1">
        <v>45743.6120291643</v>
      </c>
      <c r="J8" t="s">
        <v>68</v>
      </c>
      <c r="K8" t="s">
        <v>31</v>
      </c>
      <c r="M8" t="s">
        <v>38</v>
      </c>
      <c r="N8" t="s">
        <v>39</v>
      </c>
      <c r="P8" t="s">
        <v>69</v>
      </c>
      <c r="R8" t="s">
        <v>70</v>
      </c>
      <c r="S8" t="b">
        <v>0</v>
      </c>
      <c r="T8" s="1">
        <v>46164</v>
      </c>
      <c r="U8" s="2">
        <f>HYPERLINK("https://sbirkapp.gov.cz/detail/SPPTF5YUSN5H2X7M", "https://sbirkapp.gov.cz/detail/SPPTF5YUSN5H2X7M")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73</v>
      </c>
      <c r="G9" t="s">
        <v>74</v>
      </c>
      <c r="H9" s="1">
        <v>42989</v>
      </c>
      <c r="I9" s="1">
        <v>45645.61890326718</v>
      </c>
      <c r="J9" t="s">
        <v>75</v>
      </c>
      <c r="K9" t="s">
        <v>76</v>
      </c>
      <c r="L9" s="1">
        <v>43010</v>
      </c>
      <c r="M9" t="s">
        <v>77</v>
      </c>
      <c r="N9" t="s">
        <v>78</v>
      </c>
      <c r="O9" t="s">
        <v>79</v>
      </c>
      <c r="S9" t="s">
        <v>80</v>
      </c>
      <c r="T9" t="s">
        <v>81</v>
      </c>
      <c r="U9" s="2">
        <f>HYPERLINK("https://sbirkapp.gov.cz/detail/SPPQFBOGN2QXXRQQ", "https://sbirkapp.gov.cz/detail/SPPQFBOGN2QXXRQQ")</f>
        <v>0</v>
      </c>
      <c r="V9" t="s">
        <v>82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83</v>
      </c>
      <c r="F10" t="s">
        <v>73</v>
      </c>
      <c r="G10" t="s">
        <v>84</v>
      </c>
      <c r="H10" s="1">
        <v>40553</v>
      </c>
      <c r="I10" s="1">
        <v>45645.61504234258</v>
      </c>
      <c r="J10" t="s">
        <v>85</v>
      </c>
      <c r="K10" t="s">
        <v>76</v>
      </c>
      <c r="L10" s="1">
        <v>40554</v>
      </c>
      <c r="M10" t="s">
        <v>77</v>
      </c>
      <c r="N10" t="s">
        <v>78</v>
      </c>
      <c r="Q10" t="s">
        <v>86</v>
      </c>
      <c r="S10" t="s">
        <v>80</v>
      </c>
      <c r="T10" t="s">
        <v>81</v>
      </c>
      <c r="U10" s="2">
        <f>HYPERLINK("https://sbirkapp.gov.cz/detail/SPPZWMDGGP2CKAGU", "https://sbirkapp.gov.cz/detail/SPPZWMDGGP2CKAGU")</f>
        <v>0</v>
      </c>
      <c r="V10" t="s">
        <v>87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73</v>
      </c>
      <c r="G11" t="s">
        <v>89</v>
      </c>
      <c r="H11" s="1">
        <v>44172</v>
      </c>
      <c r="I11" s="1">
        <v>45645.61025061676</v>
      </c>
      <c r="J11" t="s">
        <v>90</v>
      </c>
      <c r="K11" t="s">
        <v>76</v>
      </c>
      <c r="L11" s="1">
        <v>44176</v>
      </c>
      <c r="M11" t="s">
        <v>91</v>
      </c>
      <c r="N11" t="s">
        <v>92</v>
      </c>
      <c r="S11" t="b">
        <v>1</v>
      </c>
      <c r="U11" s="2">
        <f>HYPERLINK("https://sbirkapp.gov.cz/detail/SPPRULT3ZL6AOI5C", "https://sbirkapp.gov.cz/detail/SPPRULT3ZL6AOI5C")</f>
        <v>0</v>
      </c>
      <c r="V11" t="s">
        <v>93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54</v>
      </c>
      <c r="H12" s="1">
        <v>45462</v>
      </c>
      <c r="I12" s="1">
        <v>45498.6343954197</v>
      </c>
      <c r="J12" t="s">
        <v>95</v>
      </c>
      <c r="K12" t="s">
        <v>31</v>
      </c>
      <c r="M12" t="s">
        <v>56</v>
      </c>
      <c r="N12" t="s">
        <v>57</v>
      </c>
      <c r="P12" t="s">
        <v>96</v>
      </c>
      <c r="R12" t="s">
        <v>97</v>
      </c>
      <c r="S12" t="b">
        <v>0</v>
      </c>
      <c r="T12" s="1">
        <v>46023</v>
      </c>
      <c r="U12" s="2">
        <f>HYPERLINK("https://sbirkapp.gov.cz/detail/SPP2ABZUJ22IEQMO", "https://sbirkapp.gov.cz/detail/SPP2ABZUJ22IEQMO")</f>
        <v>0</v>
      </c>
      <c r="V12" t="s">
        <v>98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100</v>
      </c>
      <c r="H13" s="1">
        <v>43726</v>
      </c>
      <c r="I13" s="1">
        <v>45498.49385954867</v>
      </c>
      <c r="J13" t="s">
        <v>101</v>
      </c>
      <c r="K13" t="s">
        <v>76</v>
      </c>
      <c r="L13" s="1">
        <v>43754</v>
      </c>
      <c r="M13" t="s">
        <v>63</v>
      </c>
      <c r="N13" t="s">
        <v>64</v>
      </c>
      <c r="O13" t="s">
        <v>102</v>
      </c>
      <c r="R13" t="s">
        <v>103</v>
      </c>
      <c r="S13" t="b">
        <v>0</v>
      </c>
      <c r="T13" s="1">
        <v>45870</v>
      </c>
      <c r="U13" s="2">
        <f>HYPERLINK("https://sbirkapp.gov.cz/detail/SPPE2Y6IMKMNK5RE", "https://sbirkapp.gov.cz/detail/SPPE2Y6IMKMNK5RE")</f>
        <v>0</v>
      </c>
      <c r="V13" t="s">
        <v>104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40262</v>
      </c>
      <c r="I14" s="1">
        <v>45498.48074385748</v>
      </c>
      <c r="J14" t="s">
        <v>107</v>
      </c>
      <c r="K14" t="s">
        <v>76</v>
      </c>
      <c r="L14" s="1">
        <v>40266</v>
      </c>
      <c r="M14" t="s">
        <v>63</v>
      </c>
      <c r="N14" t="s">
        <v>64</v>
      </c>
      <c r="Q14" t="s">
        <v>108</v>
      </c>
      <c r="R14" t="s">
        <v>103</v>
      </c>
      <c r="S14" t="b">
        <v>0</v>
      </c>
      <c r="T14" s="1">
        <v>45870</v>
      </c>
      <c r="U14" s="2">
        <f>HYPERLINK("https://sbirkapp.gov.cz/detail/SPPOHAQYZ64USBH6", "https://sbirkapp.gov.cz/detail/SPPOHAQYZ64USBH6")</f>
        <v>0</v>
      </c>
      <c r="V14" t="s">
        <v>109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44216</v>
      </c>
      <c r="I15" s="1">
        <v>45498.46030526211</v>
      </c>
      <c r="J15" t="s">
        <v>112</v>
      </c>
      <c r="K15" t="s">
        <v>76</v>
      </c>
      <c r="L15" s="1">
        <v>44251</v>
      </c>
      <c r="M15" t="s">
        <v>113</v>
      </c>
      <c r="N15" t="s">
        <v>114</v>
      </c>
      <c r="S15" t="b">
        <v>1</v>
      </c>
      <c r="U15" s="2">
        <f>HYPERLINK("https://sbirkapp.gov.cz/detail/SPPHFM6AT44BB2M2", "https://sbirkapp.gov.cz/detail/SPPHFM6AT44BB2M2")</f>
        <v>0</v>
      </c>
      <c r="V15" t="s">
        <v>115</v>
      </c>
      <c r="W15">
        <v>3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43523</v>
      </c>
      <c r="I16" s="1">
        <v>45498.45449030278</v>
      </c>
      <c r="J16" t="s">
        <v>118</v>
      </c>
      <c r="K16" t="s">
        <v>76</v>
      </c>
      <c r="L16" s="1">
        <v>43546</v>
      </c>
      <c r="M16" t="s">
        <v>113</v>
      </c>
      <c r="N16" t="s">
        <v>114</v>
      </c>
      <c r="R16" t="s">
        <v>119</v>
      </c>
      <c r="S16" t="b">
        <v>1</v>
      </c>
      <c r="U16" s="2">
        <f>HYPERLINK("https://sbirkapp.gov.cz/detail/SPP2YY6CJBEXFRNA", "https://sbirkapp.gov.cz/detail/SPP2YY6CJBEXFRNA")</f>
        <v>0</v>
      </c>
      <c r="V16" t="s">
        <v>120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122</v>
      </c>
      <c r="G17" t="s">
        <v>81</v>
      </c>
      <c r="H17" t="s">
        <v>81</v>
      </c>
      <c r="I17" t="s">
        <v>81</v>
      </c>
      <c r="J17" t="s">
        <v>81</v>
      </c>
      <c r="K17" t="s">
        <v>81</v>
      </c>
      <c r="L17" t="s">
        <v>81</v>
      </c>
      <c r="M17" t="s">
        <v>81</v>
      </c>
      <c r="N17" t="s">
        <v>81</v>
      </c>
      <c r="O17" t="s">
        <v>81</v>
      </c>
      <c r="P17" t="s">
        <v>81</v>
      </c>
      <c r="Q17" t="s">
        <v>81</v>
      </c>
      <c r="R17" t="s">
        <v>81</v>
      </c>
      <c r="S17" t="s">
        <v>81</v>
      </c>
      <c r="T17" t="s">
        <v>81</v>
      </c>
      <c r="U17" t="s">
        <v>81</v>
      </c>
      <c r="V17" t="s">
        <v>123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28</v>
      </c>
      <c r="G18" t="s">
        <v>125</v>
      </c>
      <c r="H18" s="1">
        <v>43809</v>
      </c>
      <c r="I18" s="1">
        <v>45497.77405083794</v>
      </c>
      <c r="J18" t="s">
        <v>126</v>
      </c>
      <c r="K18" t="s">
        <v>76</v>
      </c>
      <c r="L18" s="1">
        <v>43871</v>
      </c>
      <c r="M18" t="s">
        <v>32</v>
      </c>
      <c r="N18" t="s">
        <v>33</v>
      </c>
      <c r="O18" t="s">
        <v>127</v>
      </c>
      <c r="R18" t="s">
        <v>128</v>
      </c>
      <c r="S18" t="b">
        <v>0</v>
      </c>
      <c r="T18" s="1">
        <v>46164</v>
      </c>
      <c r="U18" s="2">
        <f>HYPERLINK("https://sbirkapp.gov.cz/detail/SPPWCWDI4V3FQ7YY", "https://sbirkapp.gov.cz/detail/SPPWCWDI4V3FQ7YY")</f>
        <v>0</v>
      </c>
      <c r="V18" t="s">
        <v>129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130</v>
      </c>
      <c r="F19" t="s">
        <v>28</v>
      </c>
      <c r="G19" t="s">
        <v>131</v>
      </c>
      <c r="H19" s="1">
        <v>43635</v>
      </c>
      <c r="I19" s="1">
        <v>45497.76827597743</v>
      </c>
      <c r="J19" t="s">
        <v>132</v>
      </c>
      <c r="K19" t="s">
        <v>76</v>
      </c>
      <c r="L19" s="1">
        <v>43668</v>
      </c>
      <c r="M19" t="s">
        <v>133</v>
      </c>
      <c r="N19" t="s">
        <v>134</v>
      </c>
      <c r="O19" t="s">
        <v>135</v>
      </c>
      <c r="S19" t="b">
        <v>1</v>
      </c>
      <c r="U19" s="2">
        <f>HYPERLINK("https://sbirkapp.gov.cz/detail/SPPS6TDDAJAWOPNW", "https://sbirkapp.gov.cz/detail/SPPS6TDDAJAWOPNW")</f>
        <v>0</v>
      </c>
      <c r="V19" t="s">
        <v>136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137</v>
      </c>
      <c r="F20" t="s">
        <v>28</v>
      </c>
      <c r="G20" t="s">
        <v>29</v>
      </c>
      <c r="H20" s="1">
        <v>43635</v>
      </c>
      <c r="I20" s="1">
        <v>45497.74785777935</v>
      </c>
      <c r="J20" t="s">
        <v>138</v>
      </c>
      <c r="K20" t="s">
        <v>76</v>
      </c>
      <c r="L20" s="1">
        <v>43643</v>
      </c>
      <c r="M20" t="s">
        <v>32</v>
      </c>
      <c r="N20" t="s">
        <v>33</v>
      </c>
      <c r="Q20" t="s">
        <v>139</v>
      </c>
      <c r="R20" t="s">
        <v>128</v>
      </c>
      <c r="S20" t="b">
        <v>0</v>
      </c>
      <c r="T20" s="1">
        <v>46164</v>
      </c>
      <c r="U20" s="2">
        <f>HYPERLINK("https://sbirkapp.gov.cz/detail/SPPDTFWPW6OKBRBC", "https://sbirkapp.gov.cz/detail/SPPDTFWPW6OKBRBC")</f>
        <v>0</v>
      </c>
      <c r="V20" t="s">
        <v>140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141</v>
      </c>
      <c r="F21" t="s">
        <v>122</v>
      </c>
      <c r="G21" t="s">
        <v>81</v>
      </c>
      <c r="H21" t="s">
        <v>81</v>
      </c>
      <c r="I21" t="s">
        <v>81</v>
      </c>
      <c r="J21" t="s">
        <v>81</v>
      </c>
      <c r="K21" t="s">
        <v>81</v>
      </c>
      <c r="L21" t="s">
        <v>81</v>
      </c>
      <c r="M21" t="s">
        <v>81</v>
      </c>
      <c r="N21" t="s">
        <v>81</v>
      </c>
      <c r="O21" t="s">
        <v>81</v>
      </c>
      <c r="P21" t="s">
        <v>81</v>
      </c>
      <c r="Q21" t="s">
        <v>81</v>
      </c>
      <c r="R21" t="s">
        <v>81</v>
      </c>
      <c r="S21" t="s">
        <v>81</v>
      </c>
      <c r="T21" t="s">
        <v>81</v>
      </c>
      <c r="U21" t="s">
        <v>81</v>
      </c>
      <c r="V21" t="s">
        <v>142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143</v>
      </c>
      <c r="F22" t="s">
        <v>28</v>
      </c>
      <c r="G22" t="s">
        <v>144</v>
      </c>
      <c r="H22" s="1">
        <v>43187</v>
      </c>
      <c r="I22" s="1">
        <v>45497.73317523843</v>
      </c>
      <c r="J22" t="s">
        <v>145</v>
      </c>
      <c r="K22" t="s">
        <v>76</v>
      </c>
      <c r="L22" s="1">
        <v>43207</v>
      </c>
      <c r="M22" t="s">
        <v>133</v>
      </c>
      <c r="N22" t="s">
        <v>134</v>
      </c>
      <c r="O22" t="s">
        <v>135</v>
      </c>
      <c r="S22" t="b">
        <v>1</v>
      </c>
      <c r="U22" s="2">
        <f>HYPERLINK("https://sbirkapp.gov.cz/detail/SPPGKUE5YSKIP6CS", "https://sbirkapp.gov.cz/detail/SPPGKUE5YSKIP6CS")</f>
        <v>0</v>
      </c>
      <c r="V22" t="s">
        <v>146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72</v>
      </c>
      <c r="F23" t="s">
        <v>28</v>
      </c>
      <c r="G23" t="s">
        <v>37</v>
      </c>
      <c r="H23" s="1">
        <v>42907</v>
      </c>
      <c r="I23" s="1">
        <v>45497.72844883921</v>
      </c>
      <c r="J23" t="s">
        <v>147</v>
      </c>
      <c r="K23" t="s">
        <v>76</v>
      </c>
      <c r="L23" s="1">
        <v>42919</v>
      </c>
      <c r="M23" t="s">
        <v>38</v>
      </c>
      <c r="N23" t="s">
        <v>39</v>
      </c>
      <c r="R23" t="s">
        <v>40</v>
      </c>
      <c r="S23" t="b">
        <v>0</v>
      </c>
      <c r="T23" s="1">
        <v>45758</v>
      </c>
      <c r="U23" s="2">
        <f>HYPERLINK("https://sbirkapp.gov.cz/detail/SPPX436E4PSMW4MY", "https://sbirkapp.gov.cz/detail/SPPX436E4PSMW4MY")</f>
        <v>0</v>
      </c>
      <c r="V23" t="s">
        <v>148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149</v>
      </c>
      <c r="F24" t="s">
        <v>28</v>
      </c>
      <c r="G24" t="s">
        <v>150</v>
      </c>
      <c r="H24" s="1">
        <v>42634</v>
      </c>
      <c r="I24" s="1">
        <v>45497.71739025105</v>
      </c>
      <c r="J24" t="s">
        <v>151</v>
      </c>
      <c r="K24" t="s">
        <v>76</v>
      </c>
      <c r="L24" s="1">
        <v>42647</v>
      </c>
      <c r="M24" t="s">
        <v>133</v>
      </c>
      <c r="N24" t="s">
        <v>134</v>
      </c>
      <c r="Q24" t="s">
        <v>152</v>
      </c>
      <c r="S24" t="b">
        <v>1</v>
      </c>
      <c r="U24" s="2">
        <f>HYPERLINK("https://sbirkapp.gov.cz/detail/SPPHURRCQPAE3KHE", "https://sbirkapp.gov.cz/detail/SPPHURRCQPAE3KHE")</f>
        <v>0</v>
      </c>
      <c r="V24" t="s">
        <v>153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154</v>
      </c>
      <c r="F25" t="s">
        <v>28</v>
      </c>
      <c r="G25" t="s">
        <v>155</v>
      </c>
      <c r="H25" s="1">
        <v>41569</v>
      </c>
      <c r="I25" s="1">
        <v>45497.71214184772</v>
      </c>
      <c r="J25" t="s">
        <v>156</v>
      </c>
      <c r="K25" t="s">
        <v>76</v>
      </c>
      <c r="L25" s="1">
        <v>41570</v>
      </c>
      <c r="M25" t="s">
        <v>157</v>
      </c>
      <c r="N25" t="s">
        <v>158</v>
      </c>
      <c r="O25" t="s">
        <v>159</v>
      </c>
      <c r="S25" t="b">
        <v>1</v>
      </c>
      <c r="U25" s="2">
        <f>HYPERLINK("https://sbirkapp.gov.cz/detail/SPPWH2UJGP62GTLM", "https://sbirkapp.gov.cz/detail/SPPWH2UJGP62GTLM")</f>
        <v>0</v>
      </c>
      <c r="V25" t="s">
        <v>160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161</v>
      </c>
      <c r="F26" t="s">
        <v>28</v>
      </c>
      <c r="G26" t="s">
        <v>162</v>
      </c>
      <c r="H26" s="1">
        <v>41261</v>
      </c>
      <c r="I26" s="1">
        <v>45497.66475950708</v>
      </c>
      <c r="J26" t="s">
        <v>163</v>
      </c>
      <c r="K26" t="s">
        <v>76</v>
      </c>
      <c r="L26" s="1">
        <v>41264</v>
      </c>
      <c r="M26" t="s">
        <v>157</v>
      </c>
      <c r="N26" t="s">
        <v>158</v>
      </c>
      <c r="Q26" t="s">
        <v>164</v>
      </c>
      <c r="S26" t="b">
        <v>1</v>
      </c>
      <c r="U26" s="2">
        <f>HYPERLINK("https://sbirkapp.gov.cz/detail/SPPYTPE7UES7QNSE", "https://sbirkapp.gov.cz/detail/SPPYTPE7UES7QNSE")</f>
        <v>0</v>
      </c>
      <c r="V26" t="s">
        <v>165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166</v>
      </c>
      <c r="F27" t="s">
        <v>28</v>
      </c>
      <c r="G27" t="s">
        <v>167</v>
      </c>
      <c r="H27" s="1">
        <v>40806</v>
      </c>
      <c r="I27" s="1">
        <v>45497.65739905892</v>
      </c>
      <c r="J27" t="s">
        <v>168</v>
      </c>
      <c r="K27" t="s">
        <v>76</v>
      </c>
      <c r="L27" s="1">
        <v>40850</v>
      </c>
      <c r="M27" t="s">
        <v>169</v>
      </c>
      <c r="N27" t="s">
        <v>170</v>
      </c>
      <c r="R27" t="s">
        <v>171</v>
      </c>
      <c r="S27" t="b">
        <v>0</v>
      </c>
      <c r="T27" s="1">
        <v>45968</v>
      </c>
      <c r="U27" s="2">
        <f>HYPERLINK("https://sbirkapp.gov.cz/detail/SPP4REZWF3ZJNR2O", "https://sbirkapp.gov.cz/detail/SPP4REZWF3ZJNR2O")</f>
        <v>0</v>
      </c>
      <c r="V27" t="s">
        <v>172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173</v>
      </c>
      <c r="F28" t="s">
        <v>28</v>
      </c>
      <c r="G28" t="s">
        <v>174</v>
      </c>
      <c r="H28" s="1">
        <v>40806</v>
      </c>
      <c r="I28" s="1">
        <v>45497.63841242462</v>
      </c>
      <c r="J28" t="s">
        <v>168</v>
      </c>
      <c r="K28" t="s">
        <v>76</v>
      </c>
      <c r="L28" s="1">
        <v>40850</v>
      </c>
      <c r="M28" t="s">
        <v>175</v>
      </c>
      <c r="N28" t="s">
        <v>176</v>
      </c>
      <c r="R28" t="s">
        <v>177</v>
      </c>
      <c r="S28" t="b">
        <v>0</v>
      </c>
      <c r="T28" s="1">
        <v>45968</v>
      </c>
      <c r="U28" s="2">
        <f>HYPERLINK("https://sbirkapp.gov.cz/detail/SPPUZUFN2GR327HO", "https://sbirkapp.gov.cz/detail/SPPUZUFN2GR327HO")</f>
        <v>0</v>
      </c>
      <c r="V28" t="s">
        <v>178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179</v>
      </c>
      <c r="F29" t="s">
        <v>28</v>
      </c>
      <c r="G29" t="s">
        <v>180</v>
      </c>
      <c r="H29" s="1">
        <v>39988</v>
      </c>
      <c r="I29" s="1">
        <v>45496.70543465688</v>
      </c>
      <c r="J29" t="s">
        <v>181</v>
      </c>
      <c r="K29" t="s">
        <v>76</v>
      </c>
      <c r="L29" s="1">
        <v>39995</v>
      </c>
      <c r="M29" t="s">
        <v>56</v>
      </c>
      <c r="N29" t="s">
        <v>182</v>
      </c>
      <c r="R29" t="s">
        <v>58</v>
      </c>
      <c r="S29" t="b">
        <v>0</v>
      </c>
      <c r="T29" s="1">
        <v>45658</v>
      </c>
      <c r="U29" s="2">
        <f>HYPERLINK("https://sbirkapp.gov.cz/detail/SPPTK7D2TWE3MMVG", "https://sbirkapp.gov.cz/detail/SPPTK7D2TWE3MMVG")</f>
        <v>0</v>
      </c>
      <c r="V29" t="s">
        <v>183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184</v>
      </c>
      <c r="F30" t="s">
        <v>28</v>
      </c>
      <c r="G30" t="s">
        <v>185</v>
      </c>
      <c r="H30" s="1">
        <v>34535</v>
      </c>
      <c r="I30" s="1">
        <v>45496.70070794957</v>
      </c>
      <c r="J30" t="s">
        <v>186</v>
      </c>
      <c r="K30" t="s">
        <v>76</v>
      </c>
      <c r="L30" s="1">
        <v>34535</v>
      </c>
      <c r="M30" t="s">
        <v>187</v>
      </c>
      <c r="N30" t="s">
        <v>188</v>
      </c>
      <c r="R30" t="s">
        <v>58</v>
      </c>
      <c r="S30" t="b">
        <v>0</v>
      </c>
      <c r="T30" s="1">
        <v>45658</v>
      </c>
      <c r="U30" s="2">
        <f>HYPERLINK("https://sbirkapp.gov.cz/detail/SPPGLJCXRFIZ43ZQ", "https://sbirkapp.gov.cz/detail/SPPGLJCXRFIZ43ZQ")</f>
        <v>0</v>
      </c>
      <c r="V30" t="s">
        <v>189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190</v>
      </c>
      <c r="F31" t="s">
        <v>28</v>
      </c>
      <c r="G31" t="s">
        <v>191</v>
      </c>
      <c r="H31" s="1">
        <v>45371</v>
      </c>
      <c r="I31" s="1">
        <v>45399.64713576191</v>
      </c>
      <c r="J31" t="s">
        <v>192</v>
      </c>
      <c r="K31" t="s">
        <v>31</v>
      </c>
      <c r="M31" t="s">
        <v>193</v>
      </c>
      <c r="N31" t="s">
        <v>194</v>
      </c>
      <c r="P31" t="s">
        <v>195</v>
      </c>
      <c r="S31" t="b">
        <v>1</v>
      </c>
      <c r="U31" s="2">
        <f>HYPERLINK("https://sbirkapp.gov.cz/detail/SPPIEF6O5PDYN3B6", "https://sbirkapp.gov.cz/detail/SPPIEF6O5PDYN3B6")</f>
        <v>0</v>
      </c>
      <c r="V31" t="s">
        <v>196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197</v>
      </c>
      <c r="F32" t="s">
        <v>28</v>
      </c>
      <c r="G32" t="s">
        <v>198</v>
      </c>
      <c r="H32" s="1">
        <v>44370</v>
      </c>
      <c r="I32" s="1">
        <v>45399.64450111164</v>
      </c>
      <c r="J32" t="s">
        <v>199</v>
      </c>
      <c r="K32" t="s">
        <v>76</v>
      </c>
      <c r="L32" s="1">
        <v>44379</v>
      </c>
      <c r="M32" t="s">
        <v>193</v>
      </c>
      <c r="N32" t="s">
        <v>194</v>
      </c>
      <c r="O32" t="s">
        <v>200</v>
      </c>
      <c r="R32" t="s">
        <v>201</v>
      </c>
      <c r="S32" t="b">
        <v>0</v>
      </c>
      <c r="T32" s="1">
        <v>45414</v>
      </c>
      <c r="U32" s="2">
        <f>HYPERLINK("https://sbirkapp.gov.cz/detail/SPP5GQQ4RR6FPWD2", "https://sbirkapp.gov.cz/detail/SPP5GQQ4RR6FPWD2")</f>
        <v>0</v>
      </c>
      <c r="V32" t="s">
        <v>202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203</v>
      </c>
      <c r="F33" t="s">
        <v>28</v>
      </c>
      <c r="G33" t="s">
        <v>191</v>
      </c>
      <c r="H33" s="1">
        <v>43809</v>
      </c>
      <c r="I33" s="1">
        <v>45399.63559231489</v>
      </c>
      <c r="J33" t="s">
        <v>204</v>
      </c>
      <c r="K33" t="s">
        <v>76</v>
      </c>
      <c r="L33" s="1">
        <v>43815</v>
      </c>
      <c r="M33" t="s">
        <v>193</v>
      </c>
      <c r="N33" t="s">
        <v>194</v>
      </c>
      <c r="Q33" t="s">
        <v>205</v>
      </c>
      <c r="R33" t="s">
        <v>201</v>
      </c>
      <c r="S33" t="b">
        <v>0</v>
      </c>
      <c r="T33" s="1">
        <v>45414</v>
      </c>
      <c r="U33" s="2">
        <f>HYPERLINK("https://sbirkapp.gov.cz/detail/SPPFAAZURWWE6C3G", "https://sbirkapp.gov.cz/detail/SPPFAAZURWWE6C3G")</f>
        <v>0</v>
      </c>
      <c r="V33" t="s">
        <v>206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207</v>
      </c>
      <c r="F34" t="s">
        <v>28</v>
      </c>
      <c r="G34" t="s">
        <v>208</v>
      </c>
      <c r="H34" s="1">
        <v>45371</v>
      </c>
      <c r="I34" s="1">
        <v>45377.59860270506</v>
      </c>
      <c r="J34" t="s">
        <v>209</v>
      </c>
      <c r="K34" t="s">
        <v>31</v>
      </c>
      <c r="M34" t="s">
        <v>210</v>
      </c>
      <c r="N34" t="s">
        <v>211</v>
      </c>
      <c r="P34" t="s">
        <v>212</v>
      </c>
      <c r="S34" t="b">
        <v>1</v>
      </c>
      <c r="U34" s="2">
        <f>HYPERLINK("https://sbirkapp.gov.cz/detail/SPP6LHTEPXDTWMZE", "https://sbirkapp.gov.cz/detail/SPP6LHTEPXDTWMZE")</f>
        <v>0</v>
      </c>
      <c r="V34" t="s">
        <v>213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214</v>
      </c>
      <c r="F35" t="s">
        <v>28</v>
      </c>
      <c r="G35" t="s">
        <v>215</v>
      </c>
      <c r="H35" s="1">
        <v>45273</v>
      </c>
      <c r="I35" s="1">
        <v>45313.79287390601</v>
      </c>
      <c r="J35" t="s">
        <v>216</v>
      </c>
      <c r="K35" t="s">
        <v>31</v>
      </c>
      <c r="M35" t="s">
        <v>210</v>
      </c>
      <c r="N35" t="s">
        <v>211</v>
      </c>
      <c r="O35" t="s">
        <v>217</v>
      </c>
      <c r="R35" t="s">
        <v>218</v>
      </c>
      <c r="S35" t="b">
        <v>0</v>
      </c>
      <c r="T35" s="1">
        <v>45392</v>
      </c>
      <c r="U35" s="2">
        <f>HYPERLINK("https://sbirkapp.gov.cz/detail/SPPCFRJAPMO5BUZE", "https://sbirkapp.gov.cz/detail/SPPCFRJAPMO5BUZE")</f>
        <v>0</v>
      </c>
      <c r="V35" t="s">
        <v>219</v>
      </c>
      <c r="W35">
        <v>2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220</v>
      </c>
      <c r="F36" t="s">
        <v>28</v>
      </c>
      <c r="G36" t="s">
        <v>221</v>
      </c>
      <c r="H36" s="1">
        <v>43446</v>
      </c>
      <c r="I36" s="1">
        <v>45313.77687592166</v>
      </c>
      <c r="J36" t="s">
        <v>222</v>
      </c>
      <c r="K36" t="s">
        <v>76</v>
      </c>
      <c r="L36" s="1">
        <v>43503</v>
      </c>
      <c r="M36" t="s">
        <v>210</v>
      </c>
      <c r="N36" t="s">
        <v>211</v>
      </c>
      <c r="O36" t="s">
        <v>217</v>
      </c>
      <c r="Q36" t="s">
        <v>223</v>
      </c>
      <c r="R36" t="s">
        <v>218</v>
      </c>
      <c r="S36" t="b">
        <v>0</v>
      </c>
      <c r="T36" s="1">
        <v>45392</v>
      </c>
      <c r="U36" s="2">
        <f>HYPERLINK("https://sbirkapp.gov.cz/detail/SPPNPATLQ3M7HCH2", "https://sbirkapp.gov.cz/detail/SPPNPATLQ3M7HCH2")</f>
        <v>0</v>
      </c>
      <c r="V36" t="s">
        <v>224</v>
      </c>
      <c r="W36">
        <v>2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225</v>
      </c>
      <c r="F37" t="s">
        <v>28</v>
      </c>
      <c r="G37" t="s">
        <v>226</v>
      </c>
      <c r="H37" s="1">
        <v>41625</v>
      </c>
      <c r="I37" s="1">
        <v>45313.76992505199</v>
      </c>
      <c r="J37" t="s">
        <v>227</v>
      </c>
      <c r="K37" t="s">
        <v>76</v>
      </c>
      <c r="L37" s="1">
        <v>41642</v>
      </c>
      <c r="M37" t="s">
        <v>210</v>
      </c>
      <c r="N37" t="s">
        <v>211</v>
      </c>
      <c r="O37" t="s">
        <v>217</v>
      </c>
      <c r="Q37" t="s">
        <v>228</v>
      </c>
      <c r="R37" t="s">
        <v>218</v>
      </c>
      <c r="S37" t="b">
        <v>0</v>
      </c>
      <c r="T37" s="1">
        <v>45392</v>
      </c>
      <c r="U37" s="2">
        <f>HYPERLINK("https://sbirkapp.gov.cz/detail/SPPOS5WE3MXX5JNG", "https://sbirkapp.gov.cz/detail/SPPOS5WE3MXX5JNG")</f>
        <v>0</v>
      </c>
      <c r="V37" t="s">
        <v>229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230</v>
      </c>
      <c r="F38" t="s">
        <v>28</v>
      </c>
      <c r="G38" t="s">
        <v>231</v>
      </c>
      <c r="H38" s="1">
        <v>41450</v>
      </c>
      <c r="I38" s="1">
        <v>45313.72467419199</v>
      </c>
      <c r="J38" t="s">
        <v>232</v>
      </c>
      <c r="K38" t="s">
        <v>76</v>
      </c>
      <c r="L38" s="1">
        <v>41453</v>
      </c>
      <c r="M38" t="s">
        <v>210</v>
      </c>
      <c r="N38" t="s">
        <v>211</v>
      </c>
      <c r="O38" t="s">
        <v>217</v>
      </c>
      <c r="Q38" t="s">
        <v>233</v>
      </c>
      <c r="R38" t="s">
        <v>218</v>
      </c>
      <c r="S38" t="b">
        <v>0</v>
      </c>
      <c r="T38" s="1">
        <v>45392</v>
      </c>
      <c r="U38" s="2">
        <f>HYPERLINK("https://sbirkapp.gov.cz/detail/SPPDD3KWTDGDB64Y", "https://sbirkapp.gov.cz/detail/SPPDD3KWTDGDB64Y")</f>
        <v>0</v>
      </c>
      <c r="V38" t="s">
        <v>234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235</v>
      </c>
      <c r="F39" t="s">
        <v>28</v>
      </c>
      <c r="G39" t="s">
        <v>236</v>
      </c>
      <c r="H39" s="1">
        <v>40806</v>
      </c>
      <c r="I39" s="1">
        <v>45313.66349436927</v>
      </c>
      <c r="J39" t="s">
        <v>168</v>
      </c>
      <c r="K39" t="s">
        <v>76</v>
      </c>
      <c r="L39" s="1">
        <v>40850</v>
      </c>
      <c r="M39" t="s">
        <v>210</v>
      </c>
      <c r="N39" t="s">
        <v>211</v>
      </c>
      <c r="Q39" t="s">
        <v>237</v>
      </c>
      <c r="R39" t="s">
        <v>218</v>
      </c>
      <c r="S39" t="b">
        <v>0</v>
      </c>
      <c r="T39" s="1">
        <v>45392</v>
      </c>
      <c r="U39" s="2">
        <f>HYPERLINK("https://sbirkapp.gov.cz/detail/SPPKOG6WQG2AH7EO", "https://sbirkapp.gov.cz/detail/SPPKOG6WQG2AH7EO")</f>
        <v>0</v>
      </c>
      <c r="V39" t="s">
        <v>238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239</v>
      </c>
      <c r="F40" t="s">
        <v>28</v>
      </c>
      <c r="G40" t="s">
        <v>240</v>
      </c>
      <c r="H40" s="1">
        <v>44818</v>
      </c>
      <c r="I40" s="1">
        <v>44825.72000437009</v>
      </c>
      <c r="J40" t="s">
        <v>241</v>
      </c>
      <c r="K40" t="s">
        <v>31</v>
      </c>
      <c r="M40" t="s">
        <v>45</v>
      </c>
      <c r="N40" t="s">
        <v>46</v>
      </c>
      <c r="P40" t="s">
        <v>242</v>
      </c>
      <c r="S40" t="b">
        <v>1</v>
      </c>
      <c r="U40" s="2">
        <f>HYPERLINK("https://sbirkapp.gov.cz/detail/SPP47PPXUHWZ23TS", "https://sbirkapp.gov.cz/detail/SPP47PPXUHWZ23TS")</f>
        <v>0</v>
      </c>
      <c r="V40" t="s">
        <v>243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244</v>
      </c>
      <c r="F41" t="s">
        <v>28</v>
      </c>
      <c r="G41" t="s">
        <v>245</v>
      </c>
      <c r="H41" s="1">
        <v>44510</v>
      </c>
      <c r="I41" s="1">
        <v>44825.716337911</v>
      </c>
      <c r="J41" t="s">
        <v>246</v>
      </c>
      <c r="K41" t="s">
        <v>76</v>
      </c>
      <c r="L41" s="1">
        <v>44539</v>
      </c>
      <c r="M41" t="s">
        <v>247</v>
      </c>
      <c r="N41" t="s">
        <v>248</v>
      </c>
      <c r="R41" t="s">
        <v>249</v>
      </c>
      <c r="S41" t="b">
        <v>0</v>
      </c>
      <c r="T41" s="1">
        <v>44840</v>
      </c>
      <c r="U41" s="2">
        <f>HYPERLINK("https://sbirkapp.gov.cz/detail/SPP45XMDGVF6KDLQ", "https://sbirkapp.gov.cz/detail/SPP45XMDGVF6KDLQ")</f>
        <v>0</v>
      </c>
      <c r="V41" t="s">
        <v>250</v>
      </c>
      <c r="W4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2026-07-05T19:29:37Z</dcterms:created>
  <dcterms:modified xsi:type="dcterms:W3CDTF">2026-07-05T19:29:37Z</dcterms:modified>
</cp:coreProperties>
</file>