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<sst xmlns="http://schemas.openxmlformats.org/spreadsheetml/2006/main" count="409" uniqueCount="192">
  <si>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</si>
  <si>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</si>
  <si>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</si>
  <si>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</si>
  <si>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</si>
  <si>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</si>
  <si>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</si>
  <si>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</si>
  <si>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</si>
  <si>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</si>
  <si>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</si>
  <si>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</si>
  <si>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</si>
  <si>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</si>
  <si>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</si>
  <si>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</si>
  <si>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</si>
  <si>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</si>
  <si>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</si>
  <si>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</si>
  <si>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</si>
  <si>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</si>
  <si>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</si>
  <si>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Klenčí pod Čerchovem</t>
  </si>
  <si>
    <t>00253472</t>
  </si>
  <si>
    <t>tkvbdnm</t>
  </si>
  <si>
    <t>Plzeňský kraj</t>
  </si>
  <si>
    <t>2/2024</t>
  </si>
  <si>
    <t>Obecně závazná vyhláška</t>
  </si>
  <si>
    <t>o užívání plakátovacích ploch v majetku městyse</t>
  </si>
  <si>
    <t>2024-07-02</t>
  </si>
  <si>
    <t>Běžný</t>
  </si>
  <si>
    <t>veřejný pořádek - plakátování</t>
  </si>
  <si>
    <t>zákon č. 128/2000 Sb., o obcích - § 10 písm. c) - plakátování</t>
  </si>
  <si>
    <t xml:space="preserve">6/2020:  Užívání plakátovacích ploch v majetku městyse </t>
  </si>
  <si>
    <t>1373212777</t>
  </si>
  <si>
    <t>1/2024</t>
  </si>
  <si>
    <t>požární řád městyse</t>
  </si>
  <si>
    <t>2024-03-16</t>
  </si>
  <si>
    <t>požární ochrana - požární řád</t>
  </si>
  <si>
    <t>zákon č. 133/1985 Sb., o požární ochraně - § 29 odst. 1 písm. o) bod 1</t>
  </si>
  <si>
    <t>08/2020: Požární řád městyse</t>
  </si>
  <si>
    <t>1323185585</t>
  </si>
  <si>
    <t>10/2023</t>
  </si>
  <si>
    <t>o nočním klidu</t>
  </si>
  <si>
    <t>2023-11-10</t>
  </si>
  <si>
    <t>noční klid</t>
  </si>
  <si>
    <t>zákon č. 251/2016 Sb., o některých přestupcích - § 5 odst. 7</t>
  </si>
  <si>
    <t>04/2020: Noční klid</t>
  </si>
  <si>
    <t>1260831082</t>
  </si>
  <si>
    <t>9/2023</t>
  </si>
  <si>
    <t>kterou se stanovují pravidla pro pohyb psů na veřejném prostranství v městysi</t>
  </si>
  <si>
    <t>pohyb psů</t>
  </si>
  <si>
    <t>zákon č. 246/1992 Sb., na ochranu zvířat proti týrání - § 24 odst. 2</t>
  </si>
  <si>
    <t>03/2020: Pravidla pro pohyb psů na veřejném prostranství v městysu Klenčí pod Čerchovem</t>
  </si>
  <si>
    <t>1260829151</t>
  </si>
  <si>
    <t>8/2023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</si>
  <si>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</si>
  <si>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</si>
  <si>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</si>
  <si>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</si>
  <si>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2/2023: Místní poplatek za užívání veřejného prostranství</t>
  </si>
  <si>
    <t>1260825794</t>
  </si>
  <si>
    <t>7/2023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</si>
  <si>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</si>
  <si>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</si>
  <si>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</si>
  <si>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Místní poplatek za obecní systém odpadového hospodářství</t>
  </si>
  <si>
    <t>1260823769</t>
  </si>
  <si>
    <t>6/2023</t>
  </si>
  <si>
    <t>o místní poplatků ze psů</t>
  </si>
  <si>
    <t>místní poplatek ze psů</t>
  </si>
  <si>
    <t>zákon č. 565/1990 Sb., o místních poplatcích - § 14 - ze psů</t>
  </si>
  <si>
    <t>02/2019:  Místní poplatek ze psů</t>
  </si>
  <si>
    <t>1260820639</t>
  </si>
  <si>
    <t>5/2023</t>
  </si>
  <si>
    <t>o místní poplatku ze vstupného</t>
  </si>
  <si>
    <t>místní poplatek ze vstupného</t>
  </si>
  <si>
    <t>zákon č. 565/1990 Sb., o místních poplatcích - § 14 - ze vstupného</t>
  </si>
  <si>
    <t>01/2019: Místní poplatek ze vstupného</t>
  </si>
  <si>
    <t>1260817915</t>
  </si>
  <si>
    <t>4/2023</t>
  </si>
  <si>
    <t>o místním poplatku z pobytu</t>
  </si>
  <si>
    <t>místní poplatek z pobytu</t>
  </si>
  <si>
    <t>zákon č. 565/1990 Sb., o místních poplatcích - § 14 - z pobytu</t>
  </si>
  <si>
    <t>01/2021: Místní poplatek z pobytu</t>
  </si>
  <si>
    <t>1260814824</t>
  </si>
  <si>
    <t>3/2023</t>
  </si>
  <si>
    <t>Stanovení místního koeficientu pro výpočet daně z nemovitých věcí</t>
  </si>
  <si>
    <t>daň z nemovitých věcí - místní koeficient</t>
  </si>
  <si>
    <t>zákon č. 338/1992 Sb., o dani z nemovitých věcí - § 12</t>
  </si>
  <si>
    <t xml:space="preserve">02/2021: Stanovení místního koeficientu pro výpočet daně z nemovitých věcí </t>
  </si>
  <si>
    <t>1239384161</t>
  </si>
  <si>
    <t>2/2023</t>
  </si>
  <si>
    <t>Místní poplatek za užívání veřejného prostranství</t>
  </si>
  <si>
    <t>2023-05-13</t>
  </si>
  <si>
    <t xml:space="preserve">03/2019: Místní poplatek za užívání veřejného prostranství </t>
  </si>
  <si>
    <t>8/2023: o místním poplatku za užívání veřejného prostranství</t>
  </si>
  <si>
    <t>1182814526</t>
  </si>
  <si>
    <t>1/2023</t>
  </si>
  <si>
    <t>Zabezpečení místních záležitostí veřejného pořádku na veřejných prostranstvích, kterou se reguluje používání zábavní pyrotechni</t>
  </si>
  <si>
    <t>2023-03-10</t>
  </si>
  <si>
    <t>veřejný pořádek - pyrotechnika</t>
  </si>
  <si>
    <t>zákon č. 128/2000 Sb., o obcích - § 10 písm. a) - pyrotechnika</t>
  </si>
  <si>
    <t>02/2017: Zabezpečení místních záležitostí veřejného pořádku na veřejných prostranstvích, kterou se reguluje používání zábavní pyrotechniky</t>
  </si>
  <si>
    <t>1148567726</t>
  </si>
  <si>
    <t>02/2019</t>
  </si>
  <si>
    <t xml:space="preserve"> Místní poplatek ze psů</t>
  </si>
  <si>
    <t>2020-01-01</t>
  </si>
  <si>
    <t>Dle přechodného ustanovení</t>
  </si>
  <si>
    <t>6/2023: o místní poplatků ze psů</t>
  </si>
  <si>
    <t>1106601727</t>
  </si>
  <si>
    <t>04/2021</t>
  </si>
  <si>
    <t xml:space="preserve"> Stanovení obecního systému odpadového hospodářství </t>
  </si>
  <si>
    <t>2022-01-01</t>
  </si>
  <si>
    <t>systém odpadového hospodářství</t>
  </si>
  <si>
    <t>zákon č. 541/2020 Sb., o odpadech - § 59 odst. 4</t>
  </si>
  <si>
    <t>1106600436</t>
  </si>
  <si>
    <t>03/2019</t>
  </si>
  <si>
    <t xml:space="preserve">Místní poplatek za užívání veřejného prostranství </t>
  </si>
  <si>
    <t>2/2023: Místní poplatek za užívání veřejného prostranství; 2/2023: Místní poplatek za užívání veřejného prostranství</t>
  </si>
  <si>
    <t>1106600255</t>
  </si>
  <si>
    <t>02/2021</t>
  </si>
  <si>
    <t xml:space="preserve">Stanovení místního koeficientu pro výpočet daně z nemovitých věcí </t>
  </si>
  <si>
    <t>3/2023: Stanovení místního koeficientu pro výpočet daně z nemovitých věcí; 3/2023: Stanovení místního koeficientu pro výpočet daně z nemovitých věcí; 3/2023: Stanovení místního koeficientu pro výpočet daně z nemovitých věcí</t>
  </si>
  <si>
    <t>1106599571</t>
  </si>
  <si>
    <t>01/2021</t>
  </si>
  <si>
    <t>Místní poplatek z pobytu</t>
  </si>
  <si>
    <t>2021-03-05</t>
  </si>
  <si>
    <t>4/2023: o místním poplatku z pobytu</t>
  </si>
  <si>
    <t>1106599265</t>
  </si>
  <si>
    <t>08/2020</t>
  </si>
  <si>
    <t>Požární řád městyse</t>
  </si>
  <si>
    <t>2020-10-10</t>
  </si>
  <si>
    <t>1/2024: požární řád městyse</t>
  </si>
  <si>
    <t>1106597944</t>
  </si>
  <si>
    <t>07/2020</t>
  </si>
  <si>
    <t xml:space="preserve">Stanovení podmínek pro pořádání, průběh a ukončení veřejnosti přístupných sportovních, kulturních podniků, včetně tanečních zábav a diskoték, jiných kulturních podniků v rozsahu nezbytném k zajištění veřejného pořádku </t>
  </si>
  <si>
    <t>veřejný pořádek - podmínky pro pořádání veřejně přístupných akcí</t>
  </si>
  <si>
    <t>zákon č. 128/2000 Sb., o obcích - § 10 písm. b) - podmínky pro pořádání veřejně přístupných akcí</t>
  </si>
  <si>
    <t>1106597346</t>
  </si>
  <si>
    <t>6/2020</t>
  </si>
  <si>
    <t xml:space="preserve"> Užívání plakátovacích ploch v majetku městyse </t>
  </si>
  <si>
    <t>2/2024: o užívání plakátovacích ploch v majetku městyse</t>
  </si>
  <si>
    <t>1106597616</t>
  </si>
  <si>
    <t>05/2020</t>
  </si>
  <si>
    <t>Regulace hlučných činností</t>
  </si>
  <si>
    <t>veřejný pořádek - hlučné činnosti</t>
  </si>
  <si>
    <t>zákon č. 128/2000 Sb., o obcích - § 10 písm. a) - hlučné činnosti</t>
  </si>
  <si>
    <t>1106596981</t>
  </si>
  <si>
    <t>04/2020</t>
  </si>
  <si>
    <t>Noční klid</t>
  </si>
  <si>
    <t>10/2023: o nočním klidu</t>
  </si>
  <si>
    <t>1106574888</t>
  </si>
  <si>
    <t>03/2020</t>
  </si>
  <si>
    <t>Pravidla pro pohyb psů na veřejném prostranství v městysu Klenčí pod Čerchovem</t>
  </si>
  <si>
    <t>9/2023: kterou se stanovují pravidla pro pohyb psů na veřejném prostranství v městysi</t>
  </si>
  <si>
    <t>1106575023</t>
  </si>
  <si>
    <t>02/2020</t>
  </si>
  <si>
    <t>Zajištění udržování čistoty ulic a jiných veřejných prostranství k ochraně životního prostředí, zeleně v zástavbě a ostatní veřejné zeleně</t>
  </si>
  <si>
    <t>veřejný pořádek - údržba a ochrana veřejné zeleně</t>
  </si>
  <si>
    <t>zákon č. 128/2000 Sb., o obcích - § 10 písm. c) - údržba a ochrana veřejné zeleně</t>
  </si>
  <si>
    <t>1106573750</t>
  </si>
  <si>
    <t>01/2020</t>
  </si>
  <si>
    <t xml:space="preserve">Školské obvody základní školy a mateřské školy zřízené městysem Klenčí pod Čerchovem </t>
  </si>
  <si>
    <t>2020-06-12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</si>
  <si>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</si>
  <si>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</si>
  <si>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1106574417</t>
  </si>
  <si>
    <t>01/2019</t>
  </si>
  <si>
    <t>Místní poplatek ze vstupného</t>
  </si>
  <si>
    <t>5/2023: o místní poplatku ze vstupného</t>
  </si>
  <si>
    <t>1106573488</t>
  </si>
  <si>
    <t>1/2022</t>
  </si>
  <si>
    <t>Místní poplatek za obecní systém odpadového hospodářství</t>
  </si>
  <si>
    <t>2023-01-01</t>
  </si>
  <si>
    <t>03/2021: Místní poplatek za obecní systém odpadového hospodářství</t>
  </si>
  <si>
    <t>7/2023: o místním poplatku za obecní systém odpadového hospodářství</t>
  </si>
  <si>
    <t>1106561978</t>
  </si>
  <si>
    <t>02/2017</t>
  </si>
  <si>
    <t>Zabezpečení místních záležitostí veřejného pořádku na veřejných prostranstvích, kterou se reguluje používání zábavní pyrotechniky</t>
  </si>
  <si>
    <t>2018-01-02</t>
  </si>
  <si>
    <t>1/2023: Zabezpečení místních záležitostí veřejného pořádku na veřejných prostranstvích, kterou se reguluje používání zábavní pyrotechni</t>
  </si>
  <si>
    <t>1106536031</t>
  </si>
  <si>
    <t>02/2016</t>
  </si>
  <si>
    <t xml:space="preserve">Zabezpečení místních záležitostí veřejného pořádku, o zákazu požívání alkoholu a jiných omamných a psychotropních látek na veřejných prostranstvích </t>
  </si>
  <si>
    <t>2016-07-22</t>
  </si>
  <si>
    <t>veřejný pořádek - konzumace alkoholu</t>
  </si>
  <si>
    <t>zákon č. 128/2000 Sb., o obcích - § 10 písm. a) - konzumace alkoholu</t>
  </si>
  <si>
    <t>1106535829</t>
  </si>
  <si>
    <t>03/2021</t>
  </si>
  <si>
    <t>1106535140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</si>
</sst>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9.7109375" customWidth="1"/>
    <col min="2" max="2" width="10.7109375" customWidth="1"/>
    <col min="3" max="3" width="9.7109375" customWidth="1"/>
    <col min="4" max="4" width="15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45455</v>
      </c>
      <c r="I2" s="1">
        <v>45460.38086972531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HYPERLINK("https://sbirkapp.gov.cz/detail/SPPG6YSORPLEZXPG", "https://sbirkapp.gov.cz/detail/SPPG6YSORPLEZXPG")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45350</v>
      </c>
      <c r="I3" s="1">
        <v>45352.53701311288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HYPERLINK("https://sbirkapp.gov.cz/detail/SPPGCPGO7DSYXYPM", "https://sbirkapp.gov.cz/detail/SPPGCPGO7DSYXYPM")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45224</v>
      </c>
      <c r="I4" s="1">
        <v>45225.82606149333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HYPERLINK("https://sbirkapp.gov.cz/detail/SPPYUWNIRYTMRVFM", "https://sbirkapp.gov.cz/detail/SPPYUWNIRYTMRVFM")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45224</v>
      </c>
      <c r="I5" s="1">
        <v>45225.81975150015</v>
      </c>
      <c r="J5" t="s">
        <v>45</v>
      </c>
      <c r="K5" t="s">
        <v>31</v>
      </c>
      <c r="M5" t="s">
        <v>52</v>
      </c>
      <c r="N5" t="s">
        <v>53</v>
      </c>
      <c r="P5" t="s">
        <v>54</v>
      </c>
      <c r="S5" t="b">
        <v>1</v>
      </c>
      <c r="U5" s="2">
        <f>HYPERLINK("https://sbirkapp.gov.cz/detail/SPPYVE53F4R53Q5K", "https://sbirkapp.gov.cz/detail/SPPYVE53F4R53Q5K")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57</v>
      </c>
      <c r="H6" s="1">
        <v>45224</v>
      </c>
      <c r="I6" s="1">
        <v>45225.81291861585</v>
      </c>
      <c r="J6" t="s">
        <v>58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HYPERLINK("https://sbirkapp.gov.cz/detail/SPPJJSIOYH7H7WMC", "https://sbirkapp.gov.cz/detail/SPPJJSIOYH7H7WMC")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64</v>
      </c>
      <c r="H7" s="1">
        <v>45224</v>
      </c>
      <c r="I7" s="1">
        <v>45225.80817998693</v>
      </c>
      <c r="J7" t="s">
        <v>58</v>
      </c>
      <c r="K7" t="s">
        <v>31</v>
      </c>
      <c r="M7" t="s">
        <v>65</v>
      </c>
      <c r="N7" t="s">
        <v>66</v>
      </c>
      <c r="P7" t="s">
        <v>67</v>
      </c>
      <c r="S7" t="b">
        <v>1</v>
      </c>
      <c r="U7" s="2">
        <f>HYPERLINK("https://sbirkapp.gov.cz/detail/SPP6VM3YCQVLZKCW", "https://sbirkapp.gov.cz/detail/SPP6VM3YCQVLZKCW")</f>
        <v>0</v>
      </c>
      <c r="V7" t="s">
        <v>68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69</v>
      </c>
      <c r="F8" t="s">
        <v>28</v>
      </c>
      <c r="G8" t="s">
        <v>70</v>
      </c>
      <c r="H8" s="1">
        <v>45224</v>
      </c>
      <c r="I8" s="1">
        <v>45225.80291732083</v>
      </c>
      <c r="J8" t="s">
        <v>58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HYPERLINK("https://sbirkapp.gov.cz/detail/SPPC6YSNN6OIEROK", "https://sbirkapp.gov.cz/detail/SPPC6YSNN6OIEROK")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45224</v>
      </c>
      <c r="I9" s="1">
        <v>45225.79811958037</v>
      </c>
      <c r="J9" t="s">
        <v>58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HYPERLINK("https://sbirkapp.gov.cz/detail/SPPQ22GK5FTGKEXK", "https://sbirkapp.gov.cz/detail/SPPQ22GK5FTGKEXK")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45224</v>
      </c>
      <c r="I10" s="1">
        <v>45225.79282806065</v>
      </c>
      <c r="J10" t="s">
        <v>58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HYPERLINK("https://sbirkapp.gov.cz/detail/SPPN2KSUKVXICDGC", "https://sbirkapp.gov.cz/detail/SPPN2KSUKVXICDGC")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45175</v>
      </c>
      <c r="I11" s="1">
        <v>45177.68902272166</v>
      </c>
      <c r="J11" t="s">
        <v>58</v>
      </c>
      <c r="K11" t="s">
        <v>31</v>
      </c>
      <c r="M11" t="s">
        <v>89</v>
      </c>
      <c r="N11" t="s">
        <v>90</v>
      </c>
      <c r="P11" t="s">
        <v>91</v>
      </c>
      <c r="S11" t="b">
        <v>1</v>
      </c>
      <c r="U11" s="2">
        <f>HYPERLINK("https://sbirkapp.gov.cz/detail/SPPDRYKZMI6XTXOY", "https://sbirkapp.gov.cz/detail/SPPDRYKZMI6XTXOY")</f>
        <v>0</v>
      </c>
      <c r="V11" t="s">
        <v>92</v>
      </c>
      <c r="W11">
        <v>3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93</v>
      </c>
      <c r="F12" t="s">
        <v>28</v>
      </c>
      <c r="G12" t="s">
        <v>94</v>
      </c>
      <c r="H12" s="1">
        <v>45042</v>
      </c>
      <c r="I12" s="1">
        <v>45044.86580654917</v>
      </c>
      <c r="J12" t="s">
        <v>95</v>
      </c>
      <c r="K12" t="s">
        <v>31</v>
      </c>
      <c r="M12" t="s">
        <v>59</v>
      </c>
      <c r="N12" t="s">
        <v>60</v>
      </c>
      <c r="P12" t="s">
        <v>96</v>
      </c>
      <c r="R12" t="s">
        <v>97</v>
      </c>
      <c r="S12" t="b">
        <v>0</v>
      </c>
      <c r="T12" s="1">
        <v>45292</v>
      </c>
      <c r="U12" s="2">
        <f>HYPERLINK("https://sbirkapp.gov.cz/detail/SPPE5EFAGXTSBFCY", "https://sbirkapp.gov.cz/detail/SPPE5EFAGXTSBFCY")</f>
        <v>0</v>
      </c>
      <c r="V12" t="s">
        <v>98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99</v>
      </c>
      <c r="F13" t="s">
        <v>28</v>
      </c>
      <c r="G13" t="s">
        <v>100</v>
      </c>
      <c r="H13" s="1">
        <v>44979</v>
      </c>
      <c r="I13" s="1">
        <v>44980.75300429831</v>
      </c>
      <c r="J13" t="s">
        <v>101</v>
      </c>
      <c r="K13" t="s">
        <v>31</v>
      </c>
      <c r="M13" t="s">
        <v>102</v>
      </c>
      <c r="N13" t="s">
        <v>103</v>
      </c>
      <c r="P13" t="s">
        <v>104</v>
      </c>
      <c r="S13" t="b">
        <v>1</v>
      </c>
      <c r="U13" s="2">
        <f>HYPERLINK("https://sbirkapp.gov.cz/detail/SPPKSWZL62YDZ2IY", "https://sbirkapp.gov.cz/detail/SPPKSWZL62YDZ2IY")</f>
        <v>0</v>
      </c>
      <c r="V13" t="s">
        <v>105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28</v>
      </c>
      <c r="G14" t="s">
        <v>107</v>
      </c>
      <c r="H14" s="1">
        <v>43797</v>
      </c>
      <c r="I14" s="1">
        <v>44885.89636398906</v>
      </c>
      <c r="J14" t="s">
        <v>108</v>
      </c>
      <c r="K14" t="s">
        <v>109</v>
      </c>
      <c r="L14" s="1">
        <v>43797</v>
      </c>
      <c r="M14" t="s">
        <v>71</v>
      </c>
      <c r="N14" t="s">
        <v>72</v>
      </c>
      <c r="R14" t="s">
        <v>110</v>
      </c>
      <c r="S14" t="b">
        <v>0</v>
      </c>
      <c r="T14" s="1">
        <v>45292</v>
      </c>
      <c r="U14" s="2">
        <f>HYPERLINK("https://sbirkapp.gov.cz/detail/SPPBNKTKPG5ER6RW", "https://sbirkapp.gov.cz/detail/SPPBNKTKPG5ER6RW")</f>
        <v>0</v>
      </c>
      <c r="V14" t="s">
        <v>111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112</v>
      </c>
      <c r="F15" t="s">
        <v>28</v>
      </c>
      <c r="G15" t="s">
        <v>113</v>
      </c>
      <c r="H15" s="1">
        <v>44438</v>
      </c>
      <c r="I15" s="1">
        <v>44885.88590185108</v>
      </c>
      <c r="J15" t="s">
        <v>114</v>
      </c>
      <c r="K15" t="s">
        <v>109</v>
      </c>
      <c r="L15" s="1">
        <v>44438</v>
      </c>
      <c r="M15" t="s">
        <v>115</v>
      </c>
      <c r="N15" t="s">
        <v>116</v>
      </c>
      <c r="S15" t="b">
        <v>1</v>
      </c>
      <c r="U15" s="2">
        <f>HYPERLINK("https://sbirkapp.gov.cz/detail/SPPRN6XF3MO5SJ54", "https://sbirkapp.gov.cz/detail/SPPRN6XF3MO5SJ54")</f>
        <v>0</v>
      </c>
      <c r="V15" t="s">
        <v>117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118</v>
      </c>
      <c r="F16" t="s">
        <v>28</v>
      </c>
      <c r="G16" t="s">
        <v>119</v>
      </c>
      <c r="H16" s="1">
        <v>43797</v>
      </c>
      <c r="I16" s="1">
        <v>44885.88368107104</v>
      </c>
      <c r="J16" t="s">
        <v>108</v>
      </c>
      <c r="K16" t="s">
        <v>109</v>
      </c>
      <c r="L16" s="1">
        <v>43797</v>
      </c>
      <c r="M16" t="s">
        <v>59</v>
      </c>
      <c r="N16" t="s">
        <v>60</v>
      </c>
      <c r="R16" t="s">
        <v>120</v>
      </c>
      <c r="S16" t="b">
        <v>0</v>
      </c>
      <c r="T16" s="1">
        <v>45059</v>
      </c>
      <c r="U16" s="2">
        <f>HYPERLINK("https://sbirkapp.gov.cz/detail/SPPCXGGTD26KXYSW", "https://sbirkapp.gov.cz/detail/SPPCXGGTD26KXYSW")</f>
        <v>0</v>
      </c>
      <c r="V16" t="s">
        <v>121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28</v>
      </c>
      <c r="G17" t="s">
        <v>123</v>
      </c>
      <c r="H17" s="1">
        <v>44438</v>
      </c>
      <c r="I17" s="1">
        <v>44885.88036133407</v>
      </c>
      <c r="J17" t="s">
        <v>114</v>
      </c>
      <c r="K17" t="s">
        <v>109</v>
      </c>
      <c r="L17" s="1">
        <v>44438</v>
      </c>
      <c r="M17" t="s">
        <v>89</v>
      </c>
      <c r="N17" t="s">
        <v>90</v>
      </c>
      <c r="R17" t="s">
        <v>124</v>
      </c>
      <c r="S17" t="b">
        <v>0</v>
      </c>
      <c r="T17" s="1">
        <v>45292</v>
      </c>
      <c r="U17" s="2">
        <f>HYPERLINK("https://sbirkapp.gov.cz/detail/SPPEEGXUTFBMDR5K", "https://sbirkapp.gov.cz/detail/SPPEEGXUTFBMDR5K")</f>
        <v>0</v>
      </c>
      <c r="V17" t="s">
        <v>125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126</v>
      </c>
      <c r="F18" t="s">
        <v>28</v>
      </c>
      <c r="G18" t="s">
        <v>127</v>
      </c>
      <c r="H18" s="1">
        <v>44245</v>
      </c>
      <c r="I18" s="1">
        <v>44885.87878457882</v>
      </c>
      <c r="J18" t="s">
        <v>128</v>
      </c>
      <c r="K18" t="s">
        <v>109</v>
      </c>
      <c r="L18" s="1">
        <v>44245</v>
      </c>
      <c r="M18" t="s">
        <v>83</v>
      </c>
      <c r="N18" t="s">
        <v>84</v>
      </c>
      <c r="R18" t="s">
        <v>129</v>
      </c>
      <c r="S18" t="b">
        <v>0</v>
      </c>
      <c r="T18" s="1">
        <v>45292</v>
      </c>
      <c r="U18" s="2">
        <f>HYPERLINK("https://sbirkapp.gov.cz/detail/SPPIOILQUOBTOONQ", "https://sbirkapp.gov.cz/detail/SPPIOILQUOBTOONQ")</f>
        <v>0</v>
      </c>
      <c r="V18" t="s">
        <v>130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131</v>
      </c>
      <c r="F19" t="s">
        <v>28</v>
      </c>
      <c r="G19" t="s">
        <v>132</v>
      </c>
      <c r="H19" s="1">
        <v>44099</v>
      </c>
      <c r="I19" s="1">
        <v>44885.87395376463</v>
      </c>
      <c r="J19" t="s">
        <v>133</v>
      </c>
      <c r="K19" t="s">
        <v>109</v>
      </c>
      <c r="L19" s="1">
        <v>44099</v>
      </c>
      <c r="M19" t="s">
        <v>39</v>
      </c>
      <c r="N19" t="s">
        <v>40</v>
      </c>
      <c r="R19" t="s">
        <v>134</v>
      </c>
      <c r="S19" t="b">
        <v>0</v>
      </c>
      <c r="T19" s="1">
        <v>45367</v>
      </c>
      <c r="U19" s="2">
        <f>HYPERLINK("https://sbirkapp.gov.cz/detail/SPP5QIMQB7KSFGV6", "https://sbirkapp.gov.cz/detail/SPP5QIMQB7KSFGV6")</f>
        <v>0</v>
      </c>
      <c r="V19" t="s">
        <v>135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136</v>
      </c>
      <c r="F20" t="s">
        <v>28</v>
      </c>
      <c r="G20" t="s">
        <v>137</v>
      </c>
      <c r="H20" s="1">
        <v>44099</v>
      </c>
      <c r="I20" s="1">
        <v>44885.87237792341</v>
      </c>
      <c r="J20" t="s">
        <v>133</v>
      </c>
      <c r="K20" t="s">
        <v>109</v>
      </c>
      <c r="L20" s="1">
        <v>44099</v>
      </c>
      <c r="M20" t="s">
        <v>138</v>
      </c>
      <c r="N20" t="s">
        <v>139</v>
      </c>
      <c r="S20" t="b">
        <v>1</v>
      </c>
      <c r="U20" s="2">
        <f>HYPERLINK("https://sbirkapp.gov.cz/detail/SPPT25CXLS4AFZ52", "https://sbirkapp.gov.cz/detail/SPPT25CXLS4AFZ52")</f>
        <v>0</v>
      </c>
      <c r="V20" t="s">
        <v>140</v>
      </c>
      <c r="W20">
        <v>2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141</v>
      </c>
      <c r="F21" t="s">
        <v>28</v>
      </c>
      <c r="G21" t="s">
        <v>142</v>
      </c>
      <c r="H21" s="1">
        <v>44099</v>
      </c>
      <c r="I21" s="1">
        <v>44885.87080137559</v>
      </c>
      <c r="J21" t="s">
        <v>133</v>
      </c>
      <c r="K21" t="s">
        <v>109</v>
      </c>
      <c r="L21" s="1">
        <v>44099</v>
      </c>
      <c r="M21" t="s">
        <v>32</v>
      </c>
      <c r="N21" t="s">
        <v>33</v>
      </c>
      <c r="R21" t="s">
        <v>143</v>
      </c>
      <c r="S21" t="b">
        <v>0</v>
      </c>
      <c r="T21" s="1">
        <v>45475</v>
      </c>
      <c r="U21" s="2">
        <f>HYPERLINK("https://sbirkapp.gov.cz/detail/SPPABVK3UBMGLCOC", "https://sbirkapp.gov.cz/detail/SPPABVK3UBMGLCOC")</f>
        <v>0</v>
      </c>
      <c r="V21" t="s">
        <v>144</v>
      </c>
      <c r="W21">
        <v>2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145</v>
      </c>
      <c r="F22" t="s">
        <v>28</v>
      </c>
      <c r="G22" t="s">
        <v>146</v>
      </c>
      <c r="H22" s="1">
        <v>44099</v>
      </c>
      <c r="I22" s="1">
        <v>44885.86700873234</v>
      </c>
      <c r="J22" t="s">
        <v>133</v>
      </c>
      <c r="K22" t="s">
        <v>109</v>
      </c>
      <c r="L22" s="1">
        <v>44099</v>
      </c>
      <c r="M22" t="s">
        <v>147</v>
      </c>
      <c r="N22" t="s">
        <v>148</v>
      </c>
      <c r="S22" t="b">
        <v>1</v>
      </c>
      <c r="U22" s="2">
        <f>HYPERLINK("https://sbirkapp.gov.cz/detail/SPPOJXOEDNMM23OE", "https://sbirkapp.gov.cz/detail/SPPOJXOEDNMM23OE")</f>
        <v>0</v>
      </c>
      <c r="V22" t="s">
        <v>149</v>
      </c>
      <c r="W22">
        <v>3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150</v>
      </c>
      <c r="F23" t="s">
        <v>28</v>
      </c>
      <c r="G23" t="s">
        <v>151</v>
      </c>
      <c r="H23" s="1">
        <v>44099</v>
      </c>
      <c r="I23" s="1">
        <v>44885.77135618828</v>
      </c>
      <c r="J23" t="s">
        <v>133</v>
      </c>
      <c r="K23" t="s">
        <v>109</v>
      </c>
      <c r="L23" s="1">
        <v>44099</v>
      </c>
      <c r="M23" t="s">
        <v>46</v>
      </c>
      <c r="N23" t="s">
        <v>47</v>
      </c>
      <c r="R23" t="s">
        <v>152</v>
      </c>
      <c r="S23" t="b">
        <v>0</v>
      </c>
      <c r="T23" s="1">
        <v>45240</v>
      </c>
      <c r="U23" s="2">
        <f>HYPERLINK("https://sbirkapp.gov.cz/detail/SPPB6KBTYXVMZBAS", "https://sbirkapp.gov.cz/detail/SPPB6KBTYXVMZBAS")</f>
        <v>0</v>
      </c>
      <c r="V23" t="s">
        <v>153</v>
      </c>
      <c r="W23">
        <v>2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154</v>
      </c>
      <c r="F24" t="s">
        <v>28</v>
      </c>
      <c r="G24" t="s">
        <v>155</v>
      </c>
      <c r="H24" s="1">
        <v>44099</v>
      </c>
      <c r="I24" s="1">
        <v>44885.76925628459</v>
      </c>
      <c r="J24" t="s">
        <v>133</v>
      </c>
      <c r="K24" t="s">
        <v>109</v>
      </c>
      <c r="L24" s="1">
        <v>44099</v>
      </c>
      <c r="M24" t="s">
        <v>52</v>
      </c>
      <c r="N24" t="s">
        <v>53</v>
      </c>
      <c r="R24" t="s">
        <v>156</v>
      </c>
      <c r="S24" t="b">
        <v>0</v>
      </c>
      <c r="T24" s="1">
        <v>45240</v>
      </c>
      <c r="U24" s="2">
        <f>HYPERLINK("https://sbirkapp.gov.cz/detail/SPP35527D5FFFXB6", "https://sbirkapp.gov.cz/detail/SPP35527D5FFFXB6")</f>
        <v>0</v>
      </c>
      <c r="V24" t="s">
        <v>157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158</v>
      </c>
      <c r="F25" t="s">
        <v>28</v>
      </c>
      <c r="G25" t="s">
        <v>159</v>
      </c>
      <c r="H25" s="1">
        <v>44099</v>
      </c>
      <c r="I25" s="1">
        <v>44885.76639542648</v>
      </c>
      <c r="J25" t="s">
        <v>133</v>
      </c>
      <c r="K25" t="s">
        <v>109</v>
      </c>
      <c r="L25" s="1">
        <v>44099</v>
      </c>
      <c r="M25" t="s">
        <v>160</v>
      </c>
      <c r="N25" t="s">
        <v>161</v>
      </c>
      <c r="S25" t="b">
        <v>1</v>
      </c>
      <c r="U25" s="2">
        <f>HYPERLINK("https://sbirkapp.gov.cz/detail/SPPAD4VEQ5T6RQBU", "https://sbirkapp.gov.cz/detail/SPPAD4VEQ5T6RQBU")</f>
        <v>0</v>
      </c>
      <c r="V25" t="s">
        <v>162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163</v>
      </c>
      <c r="F26" t="s">
        <v>28</v>
      </c>
      <c r="G26" t="s">
        <v>164</v>
      </c>
      <c r="H26" s="1">
        <v>43979</v>
      </c>
      <c r="I26" s="1">
        <v>44885.76429680477</v>
      </c>
      <c r="J26" t="s">
        <v>165</v>
      </c>
      <c r="K26" t="s">
        <v>109</v>
      </c>
      <c r="L26" s="1">
        <v>43979</v>
      </c>
      <c r="M26" t="s">
        <v>166</v>
      </c>
      <c r="N26" t="s">
        <v>167</v>
      </c>
      <c r="S26" t="b">
        <v>1</v>
      </c>
      <c r="U26" s="2">
        <f>HYPERLINK("https://sbirkapp.gov.cz/detail/SPPP35SRKNLIHXKS", "https://sbirkapp.gov.cz/detail/SPPP35SRKNLIHXKS")</f>
        <v>0</v>
      </c>
      <c r="V26" t="s">
        <v>168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169</v>
      </c>
      <c r="F27" t="s">
        <v>28</v>
      </c>
      <c r="G27" t="s">
        <v>170</v>
      </c>
      <c r="H27" s="1">
        <v>43797</v>
      </c>
      <c r="I27" s="1">
        <v>44885.76010663684</v>
      </c>
      <c r="J27" t="s">
        <v>108</v>
      </c>
      <c r="K27" t="s">
        <v>109</v>
      </c>
      <c r="L27" s="1">
        <v>43797</v>
      </c>
      <c r="M27" t="s">
        <v>77</v>
      </c>
      <c r="N27" t="s">
        <v>78</v>
      </c>
      <c r="R27" t="s">
        <v>171</v>
      </c>
      <c r="S27" t="b">
        <v>0</v>
      </c>
      <c r="T27" s="1">
        <v>45292</v>
      </c>
      <c r="U27" s="2">
        <f>HYPERLINK("https://sbirkapp.gov.cz/detail/SPPL3SKFSJPCHPYQ", "https://sbirkapp.gov.cz/detail/SPPL3SKFSJPCHPYQ")</f>
        <v>0</v>
      </c>
      <c r="V27" t="s">
        <v>172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173</v>
      </c>
      <c r="F28" t="s">
        <v>28</v>
      </c>
      <c r="G28" t="s">
        <v>174</v>
      </c>
      <c r="H28" s="1">
        <v>44881</v>
      </c>
      <c r="I28" s="1">
        <v>44885.68170062133</v>
      </c>
      <c r="J28" t="s">
        <v>175</v>
      </c>
      <c r="K28" t="s">
        <v>31</v>
      </c>
      <c r="M28" t="s">
        <v>65</v>
      </c>
      <c r="N28" t="s">
        <v>66</v>
      </c>
      <c r="P28" t="s">
        <v>176</v>
      </c>
      <c r="R28" t="s">
        <v>177</v>
      </c>
      <c r="S28" t="b">
        <v>0</v>
      </c>
      <c r="T28" s="1">
        <v>45292</v>
      </c>
      <c r="U28" s="2">
        <f>HYPERLINK("https://sbirkapp.gov.cz/detail/SPPD2BYGWACRCFKW", "https://sbirkapp.gov.cz/detail/SPPD2BYGWACRCFKW")</f>
        <v>0</v>
      </c>
      <c r="V28" t="s">
        <v>178</v>
      </c>
      <c r="W28">
        <v>1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179</v>
      </c>
      <c r="F29" t="s">
        <v>28</v>
      </c>
      <c r="G29" t="s">
        <v>180</v>
      </c>
      <c r="H29" s="1">
        <v>43081</v>
      </c>
      <c r="I29" s="1">
        <v>44885.47159026856</v>
      </c>
      <c r="J29" t="s">
        <v>181</v>
      </c>
      <c r="K29" t="s">
        <v>109</v>
      </c>
      <c r="L29" s="1">
        <v>43081</v>
      </c>
      <c r="M29" t="s">
        <v>102</v>
      </c>
      <c r="N29" t="s">
        <v>103</v>
      </c>
      <c r="R29" t="s">
        <v>182</v>
      </c>
      <c r="S29" t="b">
        <v>0</v>
      </c>
      <c r="T29" s="1">
        <v>44995</v>
      </c>
      <c r="U29" s="2">
        <f>HYPERLINK("https://sbirkapp.gov.cz/detail/SPPCZVU43KQ56T74", "https://sbirkapp.gov.cz/detail/SPPCZVU43KQ56T74")</f>
        <v>0</v>
      </c>
      <c r="V29" t="s">
        <v>183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184</v>
      </c>
      <c r="F30" t="s">
        <v>28</v>
      </c>
      <c r="G30" t="s">
        <v>185</v>
      </c>
      <c r="H30" s="1">
        <v>42555</v>
      </c>
      <c r="I30" s="1">
        <v>44885.46844721177</v>
      </c>
      <c r="J30" t="s">
        <v>186</v>
      </c>
      <c r="K30" t="s">
        <v>109</v>
      </c>
      <c r="L30" s="1">
        <v>42555</v>
      </c>
      <c r="M30" t="s">
        <v>187</v>
      </c>
      <c r="N30" t="s">
        <v>188</v>
      </c>
      <c r="S30" t="b">
        <v>1</v>
      </c>
      <c r="U30" s="2">
        <f>HYPERLINK("https://sbirkapp.gov.cz/detail/SPPD35UWGUDAJ7EM", "https://sbirkapp.gov.cz/detail/SPPD35UWGUDAJ7EM")</f>
        <v>0</v>
      </c>
      <c r="V30" t="s">
        <v>189</v>
      </c>
      <c r="W30">
        <v>2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190</v>
      </c>
      <c r="F31" t="s">
        <v>28</v>
      </c>
      <c r="G31" t="s">
        <v>174</v>
      </c>
      <c r="H31" s="1">
        <v>44438</v>
      </c>
      <c r="I31" s="1">
        <v>44885.45903280958</v>
      </c>
      <c r="J31" t="s">
        <v>114</v>
      </c>
      <c r="K31" t="s">
        <v>109</v>
      </c>
      <c r="L31" s="1">
        <v>44438</v>
      </c>
      <c r="M31" t="s">
        <v>65</v>
      </c>
      <c r="N31" t="s">
        <v>66</v>
      </c>
      <c r="R31" t="s">
        <v>67</v>
      </c>
      <c r="S31" t="b">
        <v>0</v>
      </c>
      <c r="T31" s="1">
        <v>44927</v>
      </c>
      <c r="U31" s="2">
        <f>HYPERLINK("https://sbirkapp.gov.cz/detail/SPP6WHDLCSUHO32I", "https://sbirkapp.gov.cz/detail/SPP6WHDLCSUHO32I")</f>
        <v>0</v>
      </c>
      <c r="V31" t="s">
        <v>191</v>
      </c>
      <c r="W3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2026-06-10T16:45:47Z</dcterms:created>
  <dcterms:modified xsi:type="dcterms:W3CDTF">2026-06-10T16:45:47Z</dcterms:modified>
</cp:coreProperties>
</file>