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<sst xmlns="http://schemas.openxmlformats.org/spreadsheetml/2006/main" count="387" uniqueCount="189">
  <si>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</si>
  <si>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</si>
  <si>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</si>
  <si>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</si>
  <si>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</si>
  <si>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</si>
  <si>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</si>
  <si>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</si>
  <si>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</si>
  <si>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</si>
  <si>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</si>
  <si>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</si>
  <si>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</si>
  <si>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</si>
  <si>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</si>
  <si>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</si>
  <si>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</si>
  <si>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</si>
  <si>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</si>
  <si>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</si>
  <si>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</si>
  <si>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</si>
  <si>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</si>
  <si>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Stod</t>
  </si>
  <si>
    <t>00257265</t>
  </si>
  <si>
    <t>u4abzrc</t>
  </si>
  <si>
    <t>Plzeňský kraj</t>
  </si>
  <si>
    <t>1/2026</t>
  </si>
  <si>
    <t>Obecně závazná vyhláška</t>
  </si>
  <si>
    <t>o stanovení místního koeficientu pro město Stod a obec Lelov</t>
  </si>
  <si>
    <t>2026-09-24</t>
  </si>
  <si>
    <t>Běžný</t>
  </si>
  <si>
    <t>daň z nemovitých věcí - místní koeficient</t>
  </si>
  <si>
    <t>zákon č. 338/1992 Sb., o dani z nemovitých věcí - § 12 odst. 1 písm. a) bod 1</t>
  </si>
  <si>
    <t>2/2009: stanovení koeficientu pro výpočet daně z nemovitosti</t>
  </si>
  <si>
    <t>1764180527</t>
  </si>
  <si>
    <t>3/2024</t>
  </si>
  <si>
    <t>kterou se mění a doplňuje obecně závazná vyhláška města Stod č. 1/2021, o stanovení obecního systému odpadového hospodářství na území města Stod</t>
  </si>
  <si>
    <t>2025-01-01</t>
  </si>
  <si>
    <t>systém odpadového hospodářství</t>
  </si>
  <si>
    <t>zákon č. 541/2020 Sb., o odpadech - § 59 odst. 4</t>
  </si>
  <si>
    <t>1/2021: stanovení obecního systému odpadového hospodářství na území města</t>
  </si>
  <si>
    <t>1451842458</t>
  </si>
  <si>
    <t>2/2024</t>
  </si>
  <si>
    <t>Nařízení</t>
  </si>
  <si>
    <t>Nařízení města, kterým se stanovují maximální ceny za pronájem hřbitovních míst a služby hřbitovní poskytované v souvislosti s pronájmem a užíváním hřbitovního místa.</t>
  </si>
  <si>
    <t>2024-08-17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</si>
  <si>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</si>
  <si>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</si>
  <si>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</si>
  <si>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</si>
  <si>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1393546107</t>
  </si>
  <si>
    <t>1/2024</t>
  </si>
  <si>
    <t>o záměru zadat zpracování lesních hospodářských osnov</t>
  </si>
  <si>
    <t>2024-01-27</t>
  </si>
  <si>
    <t>lesní hospodářské osnovy</t>
  </si>
  <si>
    <t>zákon č. 289/1995 Sb., lesní zákon - § 25 odst. 2</t>
  </si>
  <si>
    <t>1299061808</t>
  </si>
  <si>
    <t>5/2023</t>
  </si>
  <si>
    <t>o místním poplatku ze psů</t>
  </si>
  <si>
    <t>2024-01-01</t>
  </si>
  <si>
    <t>místní poplatek ze psů</t>
  </si>
  <si>
    <t>zákon č. 565/1990 Sb., o místních poplatcích - § 14 - ze psů</t>
  </si>
  <si>
    <t>1/2019: místní poplatek ze psů</t>
  </si>
  <si>
    <t>1285426285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</si>
  <si>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</si>
  <si>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</si>
  <si>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</si>
  <si>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</si>
  <si>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2/2019: místní poplatek za užívání veřejného prostranství; 4/2022: změna OZV o místních poplatcích - veřejné prostranství</t>
  </si>
  <si>
    <t>1285424903</t>
  </si>
  <si>
    <t>3/2023</t>
  </si>
  <si>
    <t>o místním poplatku za odkládání komunálního odpadu z nemovité věci</t>
  </si>
  <si>
    <t>místní poplatek za obecní systém odpadového hospodářství</t>
  </si>
  <si>
    <t>zákon č. 565/1990 Sb., o místních poplatcích - § 14 - za obecní systém odpadového hospodářství</t>
  </si>
  <si>
    <t>7/2022: o místním poplatku za odkládání komunálního odpadu z nemovité věci</t>
  </si>
  <si>
    <t>1285423170</t>
  </si>
  <si>
    <t>2/2023</t>
  </si>
  <si>
    <t>změna obecně závazné vyhlášky 1/2023</t>
  </si>
  <si>
    <t>2023-07-13</t>
  </si>
  <si>
    <t>požární ochrana - požární řád</t>
  </si>
  <si>
    <t>zákon č. 133/1985 Sb., o požární ochraně - § 29 odst. 1 písm. o) bod 1</t>
  </si>
  <si>
    <t>1/2023: Požární řád města Stod</t>
  </si>
  <si>
    <t>1209106316</t>
  </si>
  <si>
    <t>1/2023</t>
  </si>
  <si>
    <t>Požární řád města Stod</t>
  </si>
  <si>
    <t>2023-03-25</t>
  </si>
  <si>
    <t>2/2023: změna obecně závazné vyhlášky 1/2023; 2/2023: změna obecně závazné vyhlášky 1/2023</t>
  </si>
  <si>
    <t>1157720936</t>
  </si>
  <si>
    <t>7/2022</t>
  </si>
  <si>
    <t>2023-01-01</t>
  </si>
  <si>
    <t>místní poplatek za odkládání komunálního odpadu z nemovité věci</t>
  </si>
  <si>
    <t>zákon č. 565/1990 Sb., o místních poplatcích - § 14 - za odkládání komunálního odpadu z nemovité věci</t>
  </si>
  <si>
    <t>2/2021: místní poplatek za odkládání komunálního odpadu z nemovité věci</t>
  </si>
  <si>
    <t>3/2023: o místním poplatku za odkládání komunálního odpadu z nemovité věci; 3/2023: o místním poplatku za odkládání komunálního odpadu z nemovité věci</t>
  </si>
  <si>
    <t>1115502541</t>
  </si>
  <si>
    <t>6/2022</t>
  </si>
  <si>
    <t>změna OZV o pohybu psů a jiného zvířectva</t>
  </si>
  <si>
    <t>2022-12-28</t>
  </si>
  <si>
    <t>veřejný pořádek - chov a pohyb zvířat</t>
  </si>
  <si>
    <t>zákon č. 128/2000 Sb., o obcích - § 10 písm. a)  - chov a pohyb zvířat</t>
  </si>
  <si>
    <t>1/2005: o pohybu psů a jiného zvířectva na veřejných prostranstvích</t>
  </si>
  <si>
    <t>1115383011</t>
  </si>
  <si>
    <t>5/2022</t>
  </si>
  <si>
    <t>2022-10-28</t>
  </si>
  <si>
    <t>veřejný pořádek - chov a pohyb zvířat; pohyb psů</t>
  </si>
  <si>
    <t>zákon č. 128/2000 Sb., o obcích - § 10 písm. a)  - chov a pohyb zvířat; zákon č. 246/1992 Sb., na ochranu zvířat proti týrání - § 24 odst. 2</t>
  </si>
  <si>
    <t>1093408658</t>
  </si>
  <si>
    <t>4/2022</t>
  </si>
  <si>
    <t>změna OZV o místních poplatcích - veřejné prostranství</t>
  </si>
  <si>
    <t>2/2019: místní poplatek za užívání veřejného prostranství</t>
  </si>
  <si>
    <t>4/2023: o místním poplatku za užívání veřejného prostranství; 4/2023: o místním poplatku za užívání veřejného prostranství</t>
  </si>
  <si>
    <t>1093406900</t>
  </si>
  <si>
    <t>3/2022</t>
  </si>
  <si>
    <t>změna OZV o omezení provozní doby pohostinských zařízení</t>
  </si>
  <si>
    <t>veřejný pořádek - provozní doba hostinských zařízení</t>
  </si>
  <si>
    <t>zákon č. 128/2000 Sb., o obcích - § 10 písm. a) - provozní doba hostinských zařízení</t>
  </si>
  <si>
    <t>1/2014: omezení provozní doby pohostinských zařízení</t>
  </si>
  <si>
    <t>1093404455</t>
  </si>
  <si>
    <t>2/2022</t>
  </si>
  <si>
    <t>zrušení OZV o zajištění veřejného pořádku při pořádání veřejných hudebních produkcí na území města Stod</t>
  </si>
  <si>
    <t>zrušovací</t>
  </si>
  <si>
    <t>ústavní zákon č. 1/1993 Sb., Ústava České republiky - čl. 104 odst. 3 - zrušovací OZV</t>
  </si>
  <si>
    <t>2/2004: o zajištění veřejného pořádku při pořádání veřejných hudebních produkcí na území města Stod</t>
  </si>
  <si>
    <t>1093400602</t>
  </si>
  <si>
    <t>1/2022</t>
  </si>
  <si>
    <t>zabezpečení místních záležitostí veřejného pořádku</t>
  </si>
  <si>
    <t>veřejný pořádek - konzumace alkoholu; alkohol - zákaz konzumace</t>
  </si>
  <si>
    <t>zákon č. 128/2000 Sb., o obcích - § 10 písm. a) - konzumace alkoholu; zákon č. 65/2017 Sb., o ochraně zdraví před škodlivými účinky návykových látek - § 17 odst. 2 písm. a)</t>
  </si>
  <si>
    <t>1093393361</t>
  </si>
  <si>
    <t>2/2021</t>
  </si>
  <si>
    <t>2022-01-01</t>
  </si>
  <si>
    <t>Dle přechodného ustanovení</t>
  </si>
  <si>
    <t>1023721248</t>
  </si>
  <si>
    <t>1/2021</t>
  </si>
  <si>
    <t>stanovení obecního systému odpadového hospodářství na území města</t>
  </si>
  <si>
    <t>3/2024: kterou se mění a doplňuje obecně závazná vyhláška města Stod č. 1/2021, o stanovení obecního systému odpadového hospodářství na území města Stod; 3/2024: kterou se mění a doplňuje obecně závazná vyhláška města Stod č. 1/2021, o stanovení obecního systému odpadového hospodářství na území města Stod</t>
  </si>
  <si>
    <t>1023720524</t>
  </si>
  <si>
    <t>2/2019</t>
  </si>
  <si>
    <t>2019-11-30</t>
  </si>
  <si>
    <t>4/2022: změna OZV o místních poplatcích - veřejné prostranství; 4/2022: změna OZV o místních poplatcích - veřejné prostranství</t>
  </si>
  <si>
    <t>1023718773</t>
  </si>
  <si>
    <t>1/2019</t>
  </si>
  <si>
    <t>5/2023: o místním poplatku ze psů; 5/2023: o místním poplatku ze psů</t>
  </si>
  <si>
    <t>1023717432</t>
  </si>
  <si>
    <t>1/2016</t>
  </si>
  <si>
    <t>stanovení společného školského obvodu ZŠ a MŠ Stod</t>
  </si>
  <si>
    <t>2017-01-01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</si>
  <si>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</si>
  <si>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</si>
  <si>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1023715332</t>
  </si>
  <si>
    <t>1/2015</t>
  </si>
  <si>
    <t>omezení provozní doby pohostinských zařízení</t>
  </si>
  <si>
    <t>2015-07-15</t>
  </si>
  <si>
    <t>1023714013</t>
  </si>
  <si>
    <t>3/2014</t>
  </si>
  <si>
    <t>2014-07-19</t>
  </si>
  <si>
    <t>1023712027</t>
  </si>
  <si>
    <t>2/2014</t>
  </si>
  <si>
    <t>vedení technické mapy města</t>
  </si>
  <si>
    <t>2014-05-28</t>
  </si>
  <si>
    <t>technická mapa</t>
  </si>
  <si>
    <t xml:space="preserve">zákon č. 200/1994 Sb., o zeměměřictví a o změně a doplnění některých zákonů souvisejících s jeho zavedením - § 20 odst. 3 </t>
  </si>
  <si>
    <t>1023710545</t>
  </si>
  <si>
    <t>1/2014</t>
  </si>
  <si>
    <t>2014-04-01</t>
  </si>
  <si>
    <t>3/2014: omezení provozní doby pohostinských zařízení; 1/2015: omezení provozní doby pohostinských zařízení; 3/2022: změna OZV o omezení provozní doby pohostinských zařízení; 3/2022: změna OZV o omezení provozní doby pohostinských zařízení</t>
  </si>
  <si>
    <t>1023709328</t>
  </si>
  <si>
    <t>2/2009</t>
  </si>
  <si>
    <t>stanovení koeficientu pro výpočet daně z nemovitosti</t>
  </si>
  <si>
    <t>2010-01-01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</si>
  <si>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</si>
  <si>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</si>
  <si>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1/2026: o stanovení místního koeficientu pro město Stod a obec Lelov</t>
  </si>
  <si>
    <t>1023706538</t>
  </si>
  <si>
    <t>2/2004</t>
  </si>
  <si>
    <t>o zajištění veřejného pořádku při pořádání veřejných hudebních produkcí na území města Stod</t>
  </si>
  <si>
    <t>2004-04-03</t>
  </si>
  <si>
    <t>veřejný pořádek - podmínky pro pořádání veřejně přístupných akcí</t>
  </si>
  <si>
    <t>zákon č. 128/2000 Sb., o obcích - § 10 písm. b) - podmínky pro pořádání veřejně přístupných akcí</t>
  </si>
  <si>
    <t>2/2022: zrušení OZV o zajištění veřejného pořádku při pořádání veřejných hudebních produkcí na území města Stod; 2/2022: zrušení OZV o zajištění veřejného pořádku při pořádání veřejných hudebních produkcí na území města Stod</t>
  </si>
  <si>
    <t>1023700086</t>
  </si>
  <si>
    <t>1/2005</t>
  </si>
  <si>
    <t>o pohybu psů a jiného zvířectva na veřejných prostranstvích</t>
  </si>
  <si>
    <t>2005-04-02</t>
  </si>
  <si>
    <t>veřejný pořádek - chov a pohyb zvířat; pohyb psů; veřejný pořádek - chov a pohyb zvířat</t>
  </si>
  <si>
    <t>zákon č. 128/2000 Sb., o obcích - § 10 písm. a)  - chov a pohyb zvířat; zákon č. 246/1992 Sb., na ochranu zvířat proti týrání - § 24 odst. 2; zákon č. 128/2000 Sb., o obcích - § 10 písm. c) - jiné</t>
  </si>
  <si>
    <t>5/2022: změna OZV o pohybu psů a jiného zvířectva; 5/2022: změna OZV o pohybu psů a jiného zvířectva; 6/2022: změna OZV o pohybu psů a jiného zvířectva</t>
  </si>
  <si>
    <t>1023696545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</si>
</sst>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45385</v>
      </c>
      <c r="I2" s="1">
        <v>46274.54455118762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HYPERLINK("https://sbirkapp.gov.cz/detail/SPPY3KQU5JKWZTEC", "https://sbirkapp.gov.cz/detail/SPPY3KQU5JKWZTEC")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45637</v>
      </c>
      <c r="I3" s="1">
        <v>45638.49899462253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HYPERLINK("https://sbirkapp.gov.cz/detail/SPPMJRQ4TZ76IXTY", "https://sbirkapp.gov.cz/detail/SPPMJRQ4TZ76IXTY")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45502</v>
      </c>
      <c r="I4" s="1">
        <v>45506.3664441386</v>
      </c>
      <c r="J4" t="s">
        <v>46</v>
      </c>
      <c r="K4" t="s">
        <v>31</v>
      </c>
      <c r="M4" t="s">
        <v>47</v>
      </c>
      <c r="N4" t="s">
        <v>48</v>
      </c>
      <c r="S4" t="s">
        <v>49</v>
      </c>
      <c r="T4" t="s">
        <v>50</v>
      </c>
      <c r="U4" s="2">
        <f>HYPERLINK("https://sbirkapp.gov.cz/detail/SPPPOJSRFULSH6TG", "https://sbirkapp.gov.cz/detail/SPPPOJSRFULSH6TG")</f>
        <v>0</v>
      </c>
      <c r="V4" t="s">
        <v>51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52</v>
      </c>
      <c r="F5" t="s">
        <v>44</v>
      </c>
      <c r="G5" t="s">
        <v>53</v>
      </c>
      <c r="H5" s="1">
        <v>45271</v>
      </c>
      <c r="I5" s="1">
        <v>45303.53214422194</v>
      </c>
      <c r="J5" t="s">
        <v>54</v>
      </c>
      <c r="K5" t="s">
        <v>31</v>
      </c>
      <c r="M5" t="s">
        <v>55</v>
      </c>
      <c r="N5" t="s">
        <v>56</v>
      </c>
      <c r="S5" t="b">
        <v>0</v>
      </c>
      <c r="T5" s="1">
        <v>45352</v>
      </c>
      <c r="U5" s="2">
        <f>HYPERLINK("https://sbirkapp.gov.cz/detail/SPP35GQ4WBQLQHYW", "https://sbirkapp.gov.cz/detail/SPP35GQ4WBQLQHYW")</f>
        <v>0</v>
      </c>
      <c r="V5" t="s">
        <v>57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45273</v>
      </c>
      <c r="I6" s="1">
        <v>45273.8021202633</v>
      </c>
      <c r="J6" t="s">
        <v>60</v>
      </c>
      <c r="K6" t="s">
        <v>31</v>
      </c>
      <c r="M6" t="s">
        <v>61</v>
      </c>
      <c r="N6" t="s">
        <v>62</v>
      </c>
      <c r="P6" t="s">
        <v>63</v>
      </c>
      <c r="S6" t="b">
        <v>1</v>
      </c>
      <c r="U6" s="2">
        <f>HYPERLINK("https://sbirkapp.gov.cz/detail/SPPVYVMOG2GFWPN6", "https://sbirkapp.gov.cz/detail/SPPVYVMOG2GFWPN6")</f>
        <v>0</v>
      </c>
      <c r="V6" t="s">
        <v>64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65</v>
      </c>
      <c r="F7" t="s">
        <v>28</v>
      </c>
      <c r="G7" t="s">
        <v>66</v>
      </c>
      <c r="H7" s="1">
        <v>45273</v>
      </c>
      <c r="I7" s="1">
        <v>45273.80032583467</v>
      </c>
      <c r="J7" t="s">
        <v>60</v>
      </c>
      <c r="K7" t="s">
        <v>31</v>
      </c>
      <c r="M7" t="s">
        <v>67</v>
      </c>
      <c r="N7" t="s">
        <v>68</v>
      </c>
      <c r="P7" t="s">
        <v>69</v>
      </c>
      <c r="S7" t="b">
        <v>1</v>
      </c>
      <c r="U7" s="2">
        <f>HYPERLINK("https://sbirkapp.gov.cz/detail/SPPQPIZ2NFMOM2OC", "https://sbirkapp.gov.cz/detail/SPPQPIZ2NFMOM2OC")</f>
        <v>0</v>
      </c>
      <c r="V7" t="s">
        <v>70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72</v>
      </c>
      <c r="H8" s="1">
        <v>45273</v>
      </c>
      <c r="I8" s="1">
        <v>45273.7976421944</v>
      </c>
      <c r="J8" t="s">
        <v>60</v>
      </c>
      <c r="K8" t="s">
        <v>31</v>
      </c>
      <c r="M8" t="s">
        <v>73</v>
      </c>
      <c r="N8" t="s">
        <v>74</v>
      </c>
      <c r="P8" t="s">
        <v>75</v>
      </c>
      <c r="S8" t="b">
        <v>1</v>
      </c>
      <c r="U8" s="2">
        <f>HYPERLINK("https://sbirkapp.gov.cz/detail/SPPZ2H3GKJBUNMQG", "https://sbirkapp.gov.cz/detail/SPPZ2H3GKJBUNMQG")</f>
        <v>0</v>
      </c>
      <c r="V8" t="s">
        <v>76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45098</v>
      </c>
      <c r="I9" s="1">
        <v>45105.38376023444</v>
      </c>
      <c r="J9" t="s">
        <v>79</v>
      </c>
      <c r="K9" t="s">
        <v>31</v>
      </c>
      <c r="M9" t="s">
        <v>80</v>
      </c>
      <c r="N9" t="s">
        <v>81</v>
      </c>
      <c r="O9" t="s">
        <v>82</v>
      </c>
      <c r="S9" t="b">
        <v>1</v>
      </c>
      <c r="U9" s="2">
        <f>HYPERLINK("https://sbirkapp.gov.cz/detail/SPPIACR3ZTDYLX42", "https://sbirkapp.gov.cz/detail/SPPIACR3ZTDYLX42")</f>
        <v>0</v>
      </c>
      <c r="V9" t="s">
        <v>83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84</v>
      </c>
      <c r="F10" t="s">
        <v>28</v>
      </c>
      <c r="G10" t="s">
        <v>85</v>
      </c>
      <c r="H10" s="1">
        <v>44979</v>
      </c>
      <c r="I10" s="1">
        <v>44995.46175323451</v>
      </c>
      <c r="J10" t="s">
        <v>86</v>
      </c>
      <c r="K10" t="s">
        <v>31</v>
      </c>
      <c r="M10" t="s">
        <v>80</v>
      </c>
      <c r="N10" t="s">
        <v>81</v>
      </c>
      <c r="Q10" t="s">
        <v>87</v>
      </c>
      <c r="S10" t="b">
        <v>1</v>
      </c>
      <c r="U10" s="2">
        <f>HYPERLINK("https://sbirkapp.gov.cz/detail/SPPJV57XYKXQPTUK", "https://sbirkapp.gov.cz/detail/SPPJV57XYKXQPTUK")</f>
        <v>0</v>
      </c>
      <c r="V10" t="s">
        <v>88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72</v>
      </c>
      <c r="H11" s="1">
        <v>44907</v>
      </c>
      <c r="I11" s="1">
        <v>44908.56395898057</v>
      </c>
      <c r="J11" t="s">
        <v>90</v>
      </c>
      <c r="K11" t="s">
        <v>31</v>
      </c>
      <c r="M11" t="s">
        <v>91</v>
      </c>
      <c r="N11" t="s">
        <v>92</v>
      </c>
      <c r="P11" t="s">
        <v>93</v>
      </c>
      <c r="R11" t="s">
        <v>94</v>
      </c>
      <c r="S11" t="b">
        <v>0</v>
      </c>
      <c r="T11" s="1">
        <v>45292</v>
      </c>
      <c r="U11" s="2">
        <f>HYPERLINK("https://sbirkapp.gov.cz/detail/SPPIZQCGO46Z7LNG", "https://sbirkapp.gov.cz/detail/SPPIZQCGO46Z7LNG")</f>
        <v>0</v>
      </c>
      <c r="V11" t="s">
        <v>95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96</v>
      </c>
      <c r="F12" t="s">
        <v>28</v>
      </c>
      <c r="G12" t="s">
        <v>97</v>
      </c>
      <c r="H12" s="1">
        <v>44907</v>
      </c>
      <c r="I12" s="1">
        <v>44908.43624757366</v>
      </c>
      <c r="J12" t="s">
        <v>98</v>
      </c>
      <c r="K12" t="s">
        <v>31</v>
      </c>
      <c r="M12" t="s">
        <v>99</v>
      </c>
      <c r="N12" t="s">
        <v>100</v>
      </c>
      <c r="O12" t="s">
        <v>101</v>
      </c>
      <c r="S12" t="b">
        <v>1</v>
      </c>
      <c r="U12" s="2">
        <f>HYPERLINK("https://sbirkapp.gov.cz/detail/SPPSE3O7DZY35NF4", "https://sbirkapp.gov.cz/detail/SPPSE3O7DZY35NF4")</f>
        <v>0</v>
      </c>
      <c r="V12" t="s">
        <v>102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103</v>
      </c>
      <c r="F13" t="s">
        <v>28</v>
      </c>
      <c r="G13" t="s">
        <v>97</v>
      </c>
      <c r="H13" s="1">
        <v>44818</v>
      </c>
      <c r="I13" s="1">
        <v>44847.59076589735</v>
      </c>
      <c r="J13" t="s">
        <v>104</v>
      </c>
      <c r="K13" t="s">
        <v>31</v>
      </c>
      <c r="M13" t="s">
        <v>105</v>
      </c>
      <c r="N13" t="s">
        <v>106</v>
      </c>
      <c r="O13" t="s">
        <v>101</v>
      </c>
      <c r="S13" t="b">
        <v>1</v>
      </c>
      <c r="U13" s="2">
        <f>HYPERLINK("https://sbirkapp.gov.cz/detail/SPPEAFHOM2DBNVWI", "https://sbirkapp.gov.cz/detail/SPPEAFHOM2DBNVWI")</f>
        <v>0</v>
      </c>
      <c r="V13" t="s">
        <v>107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108</v>
      </c>
      <c r="F14" t="s">
        <v>28</v>
      </c>
      <c r="G14" t="s">
        <v>109</v>
      </c>
      <c r="H14" s="1">
        <v>44818</v>
      </c>
      <c r="I14" s="1">
        <v>44847.58918981337</v>
      </c>
      <c r="J14" t="s">
        <v>104</v>
      </c>
      <c r="K14" t="s">
        <v>31</v>
      </c>
      <c r="M14" t="s">
        <v>67</v>
      </c>
      <c r="N14" t="s">
        <v>68</v>
      </c>
      <c r="O14" t="s">
        <v>110</v>
      </c>
      <c r="R14" t="s">
        <v>111</v>
      </c>
      <c r="S14" t="b">
        <v>0</v>
      </c>
      <c r="T14" s="1">
        <v>45292</v>
      </c>
      <c r="U14" s="2">
        <f>HYPERLINK("https://sbirkapp.gov.cz/detail/SPPBJKZRPRWPCLQA", "https://sbirkapp.gov.cz/detail/SPPBJKZRPRWPCLQA")</f>
        <v>0</v>
      </c>
      <c r="V14" t="s">
        <v>112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28</v>
      </c>
      <c r="G15" t="s">
        <v>114</v>
      </c>
      <c r="H15" s="1">
        <v>44818</v>
      </c>
      <c r="I15" s="1">
        <v>44847.58656912317</v>
      </c>
      <c r="J15" t="s">
        <v>104</v>
      </c>
      <c r="K15" t="s">
        <v>31</v>
      </c>
      <c r="M15" t="s">
        <v>115</v>
      </c>
      <c r="N15" t="s">
        <v>116</v>
      </c>
      <c r="O15" t="s">
        <v>117</v>
      </c>
      <c r="S15" t="b">
        <v>1</v>
      </c>
      <c r="U15" s="2">
        <f>HYPERLINK("https://sbirkapp.gov.cz/detail/SPPPMDP525FAB4JG", "https://sbirkapp.gov.cz/detail/SPPPMDP525FAB4JG")</f>
        <v>0</v>
      </c>
      <c r="V15" t="s">
        <v>118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119</v>
      </c>
      <c r="F16" t="s">
        <v>28</v>
      </c>
      <c r="G16" t="s">
        <v>120</v>
      </c>
      <c r="H16" s="1">
        <v>44818</v>
      </c>
      <c r="I16" s="1">
        <v>44847.58375902322</v>
      </c>
      <c r="J16" t="s">
        <v>104</v>
      </c>
      <c r="K16" t="s">
        <v>31</v>
      </c>
      <c r="M16" t="s">
        <v>121</v>
      </c>
      <c r="N16" t="s">
        <v>122</v>
      </c>
      <c r="P16" t="s">
        <v>123</v>
      </c>
      <c r="S16" t="b">
        <v>1</v>
      </c>
      <c r="U16" s="2">
        <f>HYPERLINK("https://sbirkapp.gov.cz/detail/SPPK4J4IJGQCJLZQ", "https://sbirkapp.gov.cz/detail/SPPK4J4IJGQCJLZQ")</f>
        <v>0</v>
      </c>
      <c r="V16" t="s">
        <v>124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125</v>
      </c>
      <c r="F17" t="s">
        <v>28</v>
      </c>
      <c r="G17" t="s">
        <v>126</v>
      </c>
      <c r="H17" s="1">
        <v>44818</v>
      </c>
      <c r="I17" s="1">
        <v>44847.5748062326</v>
      </c>
      <c r="J17" t="s">
        <v>104</v>
      </c>
      <c r="K17" t="s">
        <v>31</v>
      </c>
      <c r="M17" t="s">
        <v>127</v>
      </c>
      <c r="N17" t="s">
        <v>128</v>
      </c>
      <c r="S17" t="b">
        <v>1</v>
      </c>
      <c r="U17" s="2">
        <f>HYPERLINK("https://sbirkapp.gov.cz/detail/SPPPDLROKM7OXPW4", "https://sbirkapp.gov.cz/detail/SPPPDLROKM7OXPW4")</f>
        <v>0</v>
      </c>
      <c r="V17" t="s">
        <v>129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130</v>
      </c>
      <c r="F18" t="s">
        <v>28</v>
      </c>
      <c r="G18" t="s">
        <v>91</v>
      </c>
      <c r="H18" s="1">
        <v>44510</v>
      </c>
      <c r="I18" s="1">
        <v>44657.57295015962</v>
      </c>
      <c r="J18" t="s">
        <v>131</v>
      </c>
      <c r="K18" t="s">
        <v>132</v>
      </c>
      <c r="L18" s="1">
        <v>44511</v>
      </c>
      <c r="M18" t="s">
        <v>91</v>
      </c>
      <c r="N18" t="s">
        <v>92</v>
      </c>
      <c r="R18" t="s">
        <v>75</v>
      </c>
      <c r="S18" t="b">
        <v>0</v>
      </c>
      <c r="T18" s="1">
        <v>44927</v>
      </c>
      <c r="U18" s="2">
        <f>HYPERLINK("https://sbirkapp.gov.cz/detail/SPPDLFLCHNEJD6CG", "https://sbirkapp.gov.cz/detail/SPPDLFLCHNEJD6CG")</f>
        <v>0</v>
      </c>
      <c r="V18" t="s">
        <v>133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134</v>
      </c>
      <c r="F19" t="s">
        <v>28</v>
      </c>
      <c r="G19" t="s">
        <v>135</v>
      </c>
      <c r="H19" s="1">
        <v>44510</v>
      </c>
      <c r="I19" s="1">
        <v>44657.57189736052</v>
      </c>
      <c r="J19" t="s">
        <v>131</v>
      </c>
      <c r="K19" t="s">
        <v>132</v>
      </c>
      <c r="L19" s="1">
        <v>44511</v>
      </c>
      <c r="M19" t="s">
        <v>39</v>
      </c>
      <c r="N19" t="s">
        <v>40</v>
      </c>
      <c r="Q19" t="s">
        <v>136</v>
      </c>
      <c r="S19" t="b">
        <v>1</v>
      </c>
      <c r="U19" s="2">
        <f>HYPERLINK("https://sbirkapp.gov.cz/detail/SPPW76WLUWYJS6TC", "https://sbirkapp.gov.cz/detail/SPPW76WLUWYJS6TC")</f>
        <v>0</v>
      </c>
      <c r="V19" t="s">
        <v>137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138</v>
      </c>
      <c r="F20" t="s">
        <v>28</v>
      </c>
      <c r="G20" t="s">
        <v>67</v>
      </c>
      <c r="H20" s="1">
        <v>43782</v>
      </c>
      <c r="I20" s="1">
        <v>44657.56927547485</v>
      </c>
      <c r="J20" t="s">
        <v>139</v>
      </c>
      <c r="K20" t="s">
        <v>132</v>
      </c>
      <c r="L20" s="1">
        <v>43784</v>
      </c>
      <c r="M20" t="s">
        <v>67</v>
      </c>
      <c r="N20" t="s">
        <v>68</v>
      </c>
      <c r="Q20" t="s">
        <v>140</v>
      </c>
      <c r="R20" t="s">
        <v>111</v>
      </c>
      <c r="S20" t="b">
        <v>0</v>
      </c>
      <c r="T20" s="1">
        <v>45292</v>
      </c>
      <c r="U20" s="2">
        <f>HYPERLINK("https://sbirkapp.gov.cz/detail/SPPCD6TFKG4QEHUU", "https://sbirkapp.gov.cz/detail/SPPCD6TFKG4QEHUU")</f>
        <v>0</v>
      </c>
      <c r="V20" t="s">
        <v>141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142</v>
      </c>
      <c r="F21" t="s">
        <v>28</v>
      </c>
      <c r="G21" t="s">
        <v>61</v>
      </c>
      <c r="H21" s="1">
        <v>43782</v>
      </c>
      <c r="I21" s="1">
        <v>44657.56822082753</v>
      </c>
      <c r="J21" t="s">
        <v>139</v>
      </c>
      <c r="K21" t="s">
        <v>132</v>
      </c>
      <c r="L21" s="1">
        <v>43784</v>
      </c>
      <c r="M21" t="s">
        <v>61</v>
      </c>
      <c r="N21" t="s">
        <v>62</v>
      </c>
      <c r="R21" t="s">
        <v>143</v>
      </c>
      <c r="S21" t="b">
        <v>0</v>
      </c>
      <c r="T21" s="1">
        <v>45292</v>
      </c>
      <c r="U21" s="2">
        <f>HYPERLINK("https://sbirkapp.gov.cz/detail/SPPW5VIG3QJMEWTG", "https://sbirkapp.gov.cz/detail/SPPW5VIG3QJMEWTG")</f>
        <v>0</v>
      </c>
      <c r="V21" t="s">
        <v>144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145</v>
      </c>
      <c r="F22" t="s">
        <v>28</v>
      </c>
      <c r="G22" t="s">
        <v>146</v>
      </c>
      <c r="H22" s="1">
        <v>42683</v>
      </c>
      <c r="I22" s="1">
        <v>44657.56612025513</v>
      </c>
      <c r="J22" t="s">
        <v>147</v>
      </c>
      <c r="K22" t="s">
        <v>132</v>
      </c>
      <c r="L22" s="1">
        <v>42685</v>
      </c>
      <c r="M22" t="s">
        <v>148</v>
      </c>
      <c r="N22" t="s">
        <v>149</v>
      </c>
      <c r="S22" t="b">
        <v>1</v>
      </c>
      <c r="U22" s="2">
        <f>HYPERLINK("https://sbirkapp.gov.cz/detail/SPPI4JJN7M2AS7YU", "https://sbirkapp.gov.cz/detail/SPPI4JJN7M2AS7YU")</f>
        <v>0</v>
      </c>
      <c r="V22" t="s">
        <v>150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151</v>
      </c>
      <c r="F23" t="s">
        <v>28</v>
      </c>
      <c r="G23" t="s">
        <v>152</v>
      </c>
      <c r="H23" s="1">
        <v>42172</v>
      </c>
      <c r="I23" s="1">
        <v>44657.56401700654</v>
      </c>
      <c r="J23" t="s">
        <v>153</v>
      </c>
      <c r="K23" t="s">
        <v>132</v>
      </c>
      <c r="L23" s="1">
        <v>42185</v>
      </c>
      <c r="M23" t="s">
        <v>115</v>
      </c>
      <c r="N23" t="s">
        <v>116</v>
      </c>
      <c r="O23" t="s">
        <v>117</v>
      </c>
      <c r="S23" t="b">
        <v>1</v>
      </c>
      <c r="U23" s="2">
        <f>HYPERLINK("https://sbirkapp.gov.cz/detail/SPPZW5C6OSOVVDC2", "https://sbirkapp.gov.cz/detail/SPPZW5C6OSOVVDC2")</f>
        <v>0</v>
      </c>
      <c r="V23" t="s">
        <v>154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155</v>
      </c>
      <c r="F24" t="s">
        <v>28</v>
      </c>
      <c r="G24" t="s">
        <v>152</v>
      </c>
      <c r="H24" s="1">
        <v>41815</v>
      </c>
      <c r="I24" s="1">
        <v>44657.56191786339</v>
      </c>
      <c r="J24" t="s">
        <v>156</v>
      </c>
      <c r="K24" t="s">
        <v>132</v>
      </c>
      <c r="L24" s="1">
        <v>41824</v>
      </c>
      <c r="M24" t="s">
        <v>115</v>
      </c>
      <c r="N24" t="s">
        <v>116</v>
      </c>
      <c r="O24" t="s">
        <v>117</v>
      </c>
      <c r="S24" t="b">
        <v>1</v>
      </c>
      <c r="U24" s="2">
        <f>HYPERLINK("https://sbirkapp.gov.cz/detail/SPP6DZXZTUO4VNZQ", "https://sbirkapp.gov.cz/detail/SPP6DZXZTUO4VNZQ")</f>
        <v>0</v>
      </c>
      <c r="V24" t="s">
        <v>157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158</v>
      </c>
      <c r="F25" t="s">
        <v>28</v>
      </c>
      <c r="G25" t="s">
        <v>159</v>
      </c>
      <c r="H25" s="1">
        <v>41752</v>
      </c>
      <c r="I25" s="1">
        <v>44657.56032320145</v>
      </c>
      <c r="J25" t="s">
        <v>160</v>
      </c>
      <c r="K25" t="s">
        <v>132</v>
      </c>
      <c r="L25" s="1">
        <v>41772</v>
      </c>
      <c r="M25" t="s">
        <v>161</v>
      </c>
      <c r="N25" t="s">
        <v>162</v>
      </c>
      <c r="S25" t="b">
        <v>1</v>
      </c>
      <c r="U25" s="2">
        <f>HYPERLINK("https://sbirkapp.gov.cz/detail/SPP3E5CXT4QSGMQS", "https://sbirkapp.gov.cz/detail/SPP3E5CXT4QSGMQS")</f>
        <v>0</v>
      </c>
      <c r="V25" t="s">
        <v>163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164</v>
      </c>
      <c r="F26" t="s">
        <v>28</v>
      </c>
      <c r="G26" t="s">
        <v>152</v>
      </c>
      <c r="H26" s="1">
        <v>41696</v>
      </c>
      <c r="I26" s="1">
        <v>44657.55822443857</v>
      </c>
      <c r="J26" t="s">
        <v>165</v>
      </c>
      <c r="K26" t="s">
        <v>132</v>
      </c>
      <c r="L26" s="1">
        <v>41708</v>
      </c>
      <c r="M26" t="s">
        <v>115</v>
      </c>
      <c r="N26" t="s">
        <v>116</v>
      </c>
      <c r="Q26" t="s">
        <v>166</v>
      </c>
      <c r="S26" t="b">
        <v>1</v>
      </c>
      <c r="U26" s="2">
        <f>HYPERLINK("https://sbirkapp.gov.cz/detail/SPPWPXTIZYIQ4W5S", "https://sbirkapp.gov.cz/detail/SPPWPXTIZYIQ4W5S")</f>
        <v>0</v>
      </c>
      <c r="V26" t="s">
        <v>167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168</v>
      </c>
      <c r="F27" t="s">
        <v>28</v>
      </c>
      <c r="G27" t="s">
        <v>169</v>
      </c>
      <c r="H27" s="1">
        <v>40128</v>
      </c>
      <c r="I27" s="1">
        <v>44657.55454508101</v>
      </c>
      <c r="J27" t="s">
        <v>170</v>
      </c>
      <c r="K27" t="s">
        <v>132</v>
      </c>
      <c r="L27" s="1">
        <v>40130</v>
      </c>
      <c r="M27" t="s">
        <v>171</v>
      </c>
      <c r="N27" t="s">
        <v>172</v>
      </c>
      <c r="R27" t="s">
        <v>173</v>
      </c>
      <c r="S27" t="b">
        <v>0</v>
      </c>
      <c r="T27" s="1">
        <v>46289</v>
      </c>
      <c r="U27" s="2">
        <f>HYPERLINK("https://sbirkapp.gov.cz/detail/SPPT323AXXIBHCBA", "https://sbirkapp.gov.cz/detail/SPPT323AXXIBHCBA")</f>
        <v>0</v>
      </c>
      <c r="V27" t="s">
        <v>174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175</v>
      </c>
      <c r="F28" t="s">
        <v>28</v>
      </c>
      <c r="G28" t="s">
        <v>176</v>
      </c>
      <c r="H28" s="1">
        <v>38061</v>
      </c>
      <c r="I28" s="1">
        <v>44657.54720569547</v>
      </c>
      <c r="J28" t="s">
        <v>177</v>
      </c>
      <c r="K28" t="s">
        <v>132</v>
      </c>
      <c r="L28" s="1">
        <v>38065</v>
      </c>
      <c r="M28" t="s">
        <v>178</v>
      </c>
      <c r="N28" t="s">
        <v>179</v>
      </c>
      <c r="R28" t="s">
        <v>180</v>
      </c>
      <c r="S28" t="b">
        <v>0</v>
      </c>
      <c r="T28" s="1">
        <v>44862</v>
      </c>
      <c r="U28" s="2">
        <f>HYPERLINK("https://sbirkapp.gov.cz/detail/SPPDT5RLEUHWHPU4", "https://sbirkapp.gov.cz/detail/SPPDT5RLEUHWHPU4")</f>
        <v>0</v>
      </c>
      <c r="V28" t="s">
        <v>181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182</v>
      </c>
      <c r="F29" t="s">
        <v>28</v>
      </c>
      <c r="G29" t="s">
        <v>183</v>
      </c>
      <c r="H29" s="1">
        <v>38425</v>
      </c>
      <c r="I29" s="1">
        <v>44657.54353700735</v>
      </c>
      <c r="J29" t="s">
        <v>184</v>
      </c>
      <c r="K29" t="s">
        <v>132</v>
      </c>
      <c r="L29" s="1">
        <v>38429</v>
      </c>
      <c r="M29" t="s">
        <v>185</v>
      </c>
      <c r="N29" t="s">
        <v>186</v>
      </c>
      <c r="Q29" t="s">
        <v>187</v>
      </c>
      <c r="S29" t="b">
        <v>1</v>
      </c>
      <c r="U29" s="2">
        <f>HYPERLINK("https://sbirkapp.gov.cz/detail/SPPYZTLDODAODJFK", "https://sbirkapp.gov.cz/detail/SPPYZTLDODAODJFK")</f>
        <v>0</v>
      </c>
      <c r="V29" t="s">
        <v>188</v>
      </c>
      <c r="W2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2026-09-28T01:50:10Z</dcterms:created>
  <dcterms:modified xsi:type="dcterms:W3CDTF">2026-09-28T01:50:10Z</dcterms:modified>
</cp:coreProperties>
</file>