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<sst xmlns="http://schemas.openxmlformats.org/spreadsheetml/2006/main" count="289" uniqueCount="158">
  <si>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</si>
  <si>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</si>
  <si>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</si>
  <si>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</si>
  <si>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</si>
  <si>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</si>
  <si>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</si>
  <si>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</si>
  <si>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</si>
  <si>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</si>
  <si>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</si>
  <si>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</si>
  <si>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</si>
  <si>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</si>
  <si>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</si>
  <si>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</si>
  <si>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</si>
  <si>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</si>
  <si>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</si>
  <si>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</si>
  <si>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</si>
  <si>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</si>
  <si>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</si>
  <si>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Nižbor</t>
  </si>
  <si>
    <t>00233641</t>
  </si>
  <si>
    <t>ppwbi4g</t>
  </si>
  <si>
    <t>Středočeský kraj</t>
  </si>
  <si>
    <t>1/2026</t>
  </si>
  <si>
    <t>Obecně závazná vyhláška</t>
  </si>
  <si>
    <t>Obecně závazná vyhláška obce Nižbor, kterou se zrušuje obecně závazná vyhláška č.4/2003</t>
  </si>
  <si>
    <t>2026-04-07</t>
  </si>
  <si>
    <t>Běžný</t>
  </si>
  <si>
    <t>zrušovací</t>
  </si>
  <si>
    <t>ústavní zákon č. 1/1993 Sb., Ústava České republiky - čl. 104 odst. 3 - zrušovací OZV</t>
  </si>
  <si>
    <t>4/2003: Vyhláška č.4/2003 o stanovení podmínek pro konání veřejných produkcí v obci Nižbor</t>
  </si>
  <si>
    <t>1668376251</t>
  </si>
  <si>
    <t>1/2025</t>
  </si>
  <si>
    <t>o regulaci zacházení s pyrotechnickými výrobky</t>
  </si>
  <si>
    <t>2025-12-01</t>
  </si>
  <si>
    <t>pyrotechnické výrobky</t>
  </si>
  <si>
    <t>zákon č. 206/2015 Sb., zákon o pyrotechnice - § 35c</t>
  </si>
  <si>
    <t>2/2024: o regulaci používání zábavní pyrotechniky</t>
  </si>
  <si>
    <t>1602209745</t>
  </si>
  <si>
    <t>2/2024</t>
  </si>
  <si>
    <t>o regulaci používání zábavní pyrotechniky</t>
  </si>
  <si>
    <t>2024-10-15</t>
  </si>
  <si>
    <t>veřejný pořádek - pyrotechnika</t>
  </si>
  <si>
    <t>zákon č. 128/2000 Sb., o obcích - § 10 písm. a) - pyrotechnika</t>
  </si>
  <si>
    <t>1/2025: o regulaci zacházení s pyrotechnickými výrobky; 1/2025: o regulaci zacházení s pyrotechnickými výrobky</t>
  </si>
  <si>
    <t>1418890477</t>
  </si>
  <si>
    <t>1/2024</t>
  </si>
  <si>
    <t>o stanovení místních koeficientů daně z nemovitých věcí</t>
  </si>
  <si>
    <t>2025-01-01</t>
  </si>
  <si>
    <t>daň z nemovitých věcí - místní koeficient; daň z nemovitých věcí - místní koeficient</t>
  </si>
  <si>
    <t>zákon č. 338/1992 Sb., o dani z nemovitých věcí - § 12 odst. 1 písm. a) bod 1; zákon č. 338/1992 Sb., o dani z nemovitých věcí - § 12 odst. 1 písm. a) bod 4</t>
  </si>
  <si>
    <t>1/2021: Obecně závazná vyhláška č. 1/2021 o stanovení místního koeficientu pro výpočet daně z nemovitých věcí</t>
  </si>
  <si>
    <t>1377269698</t>
  </si>
  <si>
    <t>4/2023</t>
  </si>
  <si>
    <t>o místním poplatku za užívání veřejného prostranství</t>
  </si>
  <si>
    <t>2024-01-01</t>
  </si>
  <si>
    <t>místní poplatek za užívání veřejného prostranství</t>
  </si>
  <si>
    <t>zákon č. 565/1990 Sb., o místních poplatcích - § 14 - za užívání veřejného prostranství</t>
  </si>
  <si>
    <t>2/2019: Obecně závazná vyhláška obce Nižbor č. 2/2019 o místním poplatku za užívání veřejného prostranství</t>
  </si>
  <si>
    <t>1289244681</t>
  </si>
  <si>
    <t>3/2023</t>
  </si>
  <si>
    <t>o místním poplatku za odkládání komunálního odpadu z nemovité věci</t>
  </si>
  <si>
    <t>místní poplatek za odkládání komunálního odpadu z nemovité věci</t>
  </si>
  <si>
    <t>zákon č. 565/1990 Sb., o místních poplatcích - § 14 - za odkládání komunálního odpadu z nemovité věci</t>
  </si>
  <si>
    <t>4/2021: Obecně závazná vyhláška obce Nižbor č. 4/2021 o místním poplatku za odkládání komunálního odpadu z nemovité věci (se základem poplatku podle kapacity soustřeďovacích prostředků na odpad</t>
  </si>
  <si>
    <t>1289243021</t>
  </si>
  <si>
    <t>2/2023</t>
  </si>
  <si>
    <t>o místním poplatku ze psů</t>
  </si>
  <si>
    <t>místní poplatek ze psů</t>
  </si>
  <si>
    <t>zákon č. 565/1990 Sb., o místních poplatcích - § 14 - ze psů</t>
  </si>
  <si>
    <t>1/2019: Obecně závazná vyhláška obce Nižbor č. 1/2019 o místním poplatku ze psů</t>
  </si>
  <si>
    <t>1289240674</t>
  </si>
  <si>
    <t>1/2023</t>
  </si>
  <si>
    <t>Nařízení</t>
  </si>
  <si>
    <t>Nařízení obce Nižbor č. 1/2023, o schůdnosti a sjízdnosti místních komunikací a chodníků v zimním období</t>
  </si>
  <si>
    <t>2023-06-02</t>
  </si>
  <si>
    <t>pozemní komunikace - odstranění závad ve schůdnosti</t>
  </si>
  <si>
    <t xml:space="preserve">zákon č. 13/1997 Sb., o pozemních komunikacích - § 27 odst. 7 </t>
  </si>
  <si>
    <t>1/2006: Nařízení obce Nižbor č.1/2006 o schůdnosti a sjízdnosti místních komunikací a chodníků v zimním období</t>
  </si>
  <si>
    <t>1191564648</t>
  </si>
  <si>
    <t>4/2021</t>
  </si>
  <si>
    <t>Obecně závazná vyhláška obce Nižbor č. 4/2021 o místním poplatku za odkládání komunálního odpadu z nemovité věci (se základem poplatku podle kapacity soustřeďovacích prostředků na odpad</t>
  </si>
  <si>
    <t>2022-01-01</t>
  </si>
  <si>
    <t>Dle přechodného ustanovení</t>
  </si>
  <si>
    <t>3/2023: o místním poplatku za odkládání komunálního odpadu z nemovité věci</t>
  </si>
  <si>
    <t>1168080537</t>
  </si>
  <si>
    <t>3/2021</t>
  </si>
  <si>
    <t>Obecně závazná vyhláška obce Nižbor č.3/2021 o stanovení obecního systému odpadového hospodářství</t>
  </si>
  <si>
    <t>systém odpadového hospodářství</t>
  </si>
  <si>
    <t>zákon č. 541/2020 Sb., o odpadech - § 59 odst. 4</t>
  </si>
  <si>
    <t>1168077127</t>
  </si>
  <si>
    <t>2/2021</t>
  </si>
  <si>
    <t>Obecně závazná vyhláška obce Nižbor č.2/2021, kterou se stanovuje úhrada vodného a stočného ve dvousložkové formě</t>
  </si>
  <si>
    <t>2021-09-21</t>
  </si>
  <si>
    <t>vodní hospodářství - vodné a stočné ve dvousložkové formě</t>
  </si>
  <si>
    <t>zákon č. 274/2001 Sb., o vodovodech a kanalizacích - § 20 odst. 4</t>
  </si>
  <si>
    <t>1168067070</t>
  </si>
  <si>
    <t>1/2021</t>
  </si>
  <si>
    <t>Obecně závazná vyhláška č. 1/2021 o stanovení místního koeficientu pro výpočet daně z nemovitých věcí</t>
  </si>
  <si>
    <t>daň z nemovitých věcí - místní koeficient</t>
  </si>
  <si>
    <t>zákon č. 338/1992 Sb., o dani z nemovitých věcí - § 12</t>
  </si>
  <si>
    <t>1/2024: o stanovení místních koeficientů daně z nemovitých věcí; 1/2024: o stanovení místních koeficientů daně z nemovitých věcí</t>
  </si>
  <si>
    <t>1168061777</t>
  </si>
  <si>
    <t>2/2019</t>
  </si>
  <si>
    <t>Obecně závazná vyhláška obce Nižbor č. 2/2019 o místním poplatku za užívání veřejného prostranství</t>
  </si>
  <si>
    <t>2020-01-01</t>
  </si>
  <si>
    <t>4/2023: o místním poplatku za užívání veřejného prostranství</t>
  </si>
  <si>
    <t>1168053095</t>
  </si>
  <si>
    <t>1/2019</t>
  </si>
  <si>
    <t>Obecně závazná vyhláška obce Nižbor č. 1/2019 o místním poplatku ze psů</t>
  </si>
  <si>
    <t>2/2023: o místním poplatku ze psů</t>
  </si>
  <si>
    <t>1166896950</t>
  </si>
  <si>
    <t>3/2013</t>
  </si>
  <si>
    <t>Obecně závazná vyhláška obce Nižbor č. 3/2013, kterou se stanoví zákaz provozování loterií a jiných podobných her na celém území obce</t>
  </si>
  <si>
    <t>2014-01-03</t>
  </si>
  <si>
    <t>hazardní hry</t>
  </si>
  <si>
    <t xml:space="preserve">zákon č. 186/2016 Sb., o hazardních hrách - § 12 </t>
  </si>
  <si>
    <t>1166891632</t>
  </si>
  <si>
    <t>2/2011</t>
  </si>
  <si>
    <t>Obecně závazná vyhláška Obce Nižbor č. 2/2011, kterou se stanovují pravidla pro pohyb psů na veřejném prostranství v obci Nižbor</t>
  </si>
  <si>
    <t>2012-01-01</t>
  </si>
  <si>
    <t>pohyb psů</t>
  </si>
  <si>
    <t>zákon č. 246/1992 Sb., na ochranu zvířat proti týrání - § 24 odst. 2</t>
  </si>
  <si>
    <t>1166874674</t>
  </si>
  <si>
    <t>2/2009</t>
  </si>
  <si>
    <t>Obecně závazná vyhláška Obce Nižbor č. 2/2009, kterou se stanovují podmínky pro spalování suchých rostlinných materiálů v obci Nižbor (k.ú. Nižbor, Stradonice, Žloukovice</t>
  </si>
  <si>
    <t>2010-01-01</t>
  </si>
  <si>
    <t>ochrana ovzduší - spalování suchého rostlinného materiálu</t>
  </si>
  <si>
    <t xml:space="preserve">zákon č. 201/2012 Sb., o ochraně ovzduší - § 16 odst. 5 </t>
  </si>
  <si>
    <t>1166866791</t>
  </si>
  <si>
    <t>1/2006</t>
  </si>
  <si>
    <t>Nařízení obce Nižbor č.1/2006 o schůdnosti a sjízdnosti místních komunikací a chodníků v zimním období</t>
  </si>
  <si>
    <t>2006-12-01</t>
  </si>
  <si>
    <t>1/2023: Nařízení obce Nižbor č. 1/2023, o schůdnosti a sjízdnosti místních komunikací a chodníků v zimním období</t>
  </si>
  <si>
    <t>1166862020</t>
  </si>
  <si>
    <t>4/2003</t>
  </si>
  <si>
    <t>Vyhláška č.4/2003 o stanovení podmínek pro konání veřejných produkcí v obci Nižbor</t>
  </si>
  <si>
    <t>2003-11-26</t>
  </si>
  <si>
    <t>veřejný pořádek - podmínky pro pořádání veřejně přístupných akcí</t>
  </si>
  <si>
    <t>zákon č. 128/2000 Sb., o obcích - § 10 písm. b) - podmínky pro pořádání veřejně přístupných akcí</t>
  </si>
  <si>
    <t>1/2026: Obecně závazná vyhláška obce Nižbor, kterou se zrušuje obecně závazná vyhláška č.4/2003</t>
  </si>
  <si>
    <t>1166854804</t>
  </si>
  <si>
    <t>5/1996</t>
  </si>
  <si>
    <t>Vyhláška č.5/1996 o používání obecních symbolů</t>
  </si>
  <si>
    <t>1996-03-01</t>
  </si>
  <si>
    <t>jiná</t>
  </si>
  <si>
    <t xml:space="preserve">ústavní zákon č. 1/1993 Sb., Ústava České republiky - čl. 104 odst. 3 </t>
  </si>
  <si>
    <t>1166849993</t>
  </si>
  <si>
    <t>1/2022</t>
  </si>
  <si>
    <t>o veřejném pořádku, ochraně nočního klidu a regulaci hlučných činností v obci Nižbor (k.ú. Nižbor, Stradonice, Žloukovice</t>
  </si>
  <si>
    <t>2022-07-19</t>
  </si>
  <si>
    <t>veřejný pořádek - hlučné činnosti; noční klid</t>
  </si>
  <si>
    <t>zákon č. 128/2000 Sb., o obcích - § 10 písm. a) - hlučné činnosti; zákon č. 251/2016 Sb., o některých přestupcích - § 5 odst. 7</t>
  </si>
  <si>
    <t>1057631683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</si>
</sst>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22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3.7109375" customWidth="1"/>
    <col min="2" max="2" width="10.7109375" customWidth="1"/>
    <col min="3" max="3" width="9.7109375" customWidth="1"/>
    <col min="4" max="4" width="18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70.7109375" customWidth="1"/>
    <col min="14" max="14" width="70.7109375" customWidth="1"/>
    <col min="15" max="15" width="2.7109375" customWidth="1"/>
    <col min="16" max="16" width="70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46099</v>
      </c>
      <c r="I2" s="1">
        <v>46104.59353229462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HYPERLINK("https://sbirkapp.gov.cz/detail/SPPCKZ5ODAQOIMTW", "https://sbirkapp.gov.cz/detail/SPPCKZ5ODAQOIMTW")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45952</v>
      </c>
      <c r="I3" s="1">
        <v>45967.43481076065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HYPERLINK("https://sbirkapp.gov.cz/detail/SPPZJ4BOS4MHACYM", "https://sbirkapp.gov.cz/detail/SPPZJ4BOS4MHACYM")</f>
        <v>0</v>
      </c>
      <c r="V3" t="s">
        <v>42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45553</v>
      </c>
      <c r="I4" s="1">
        <v>45565.64593386502</v>
      </c>
      <c r="J4" t="s">
        <v>45</v>
      </c>
      <c r="K4" t="s">
        <v>31</v>
      </c>
      <c r="M4" t="s">
        <v>46</v>
      </c>
      <c r="N4" t="s">
        <v>47</v>
      </c>
      <c r="R4" t="s">
        <v>48</v>
      </c>
      <c r="S4" t="b">
        <v>0</v>
      </c>
      <c r="T4" s="1">
        <v>45992</v>
      </c>
      <c r="U4" s="2">
        <f>HYPERLINK("https://sbirkapp.gov.cz/detail/SPP36T7FP4OWYEQY", "https://sbirkapp.gov.cz/detail/SPP36T7FP4OWYEQY")</f>
        <v>0</v>
      </c>
      <c r="V4" t="s">
        <v>49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50</v>
      </c>
      <c r="F5" t="s">
        <v>28</v>
      </c>
      <c r="G5" t="s">
        <v>51</v>
      </c>
      <c r="H5" s="1">
        <v>45462</v>
      </c>
      <c r="I5" s="1">
        <v>45468.45016083236</v>
      </c>
      <c r="J5" t="s">
        <v>52</v>
      </c>
      <c r="K5" t="s">
        <v>31</v>
      </c>
      <c r="M5" t="s">
        <v>53</v>
      </c>
      <c r="N5" t="s">
        <v>54</v>
      </c>
      <c r="P5" t="s">
        <v>55</v>
      </c>
      <c r="S5" t="b">
        <v>1</v>
      </c>
      <c r="U5" s="2">
        <f>HYPERLINK("https://sbirkapp.gov.cz/detail/SPPQ536DDWSLSR72", "https://sbirkapp.gov.cz/detail/SPPQ536DDWSLSR72")</f>
        <v>0</v>
      </c>
      <c r="V5" t="s">
        <v>56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57</v>
      </c>
      <c r="F6" t="s">
        <v>28</v>
      </c>
      <c r="G6" t="s">
        <v>58</v>
      </c>
      <c r="H6" s="1">
        <v>45280</v>
      </c>
      <c r="I6" s="1">
        <v>45281.34397691216</v>
      </c>
      <c r="J6" t="s">
        <v>59</v>
      </c>
      <c r="K6" t="s">
        <v>31</v>
      </c>
      <c r="M6" t="s">
        <v>60</v>
      </c>
      <c r="N6" t="s">
        <v>61</v>
      </c>
      <c r="P6" t="s">
        <v>62</v>
      </c>
      <c r="S6" t="b">
        <v>1</v>
      </c>
      <c r="U6" s="2">
        <f>HYPERLINK("https://sbirkapp.gov.cz/detail/SPPNIX4T6KCZDUD6", "https://sbirkapp.gov.cz/detail/SPPNIX4T6KCZDUD6")</f>
        <v>0</v>
      </c>
      <c r="V6" t="s">
        <v>63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64</v>
      </c>
      <c r="F7" t="s">
        <v>28</v>
      </c>
      <c r="G7" t="s">
        <v>65</v>
      </c>
      <c r="H7" s="1">
        <v>45280</v>
      </c>
      <c r="I7" s="1">
        <v>45281.34177244531</v>
      </c>
      <c r="J7" t="s">
        <v>59</v>
      </c>
      <c r="K7" t="s">
        <v>31</v>
      </c>
      <c r="M7" t="s">
        <v>66</v>
      </c>
      <c r="N7" t="s">
        <v>67</v>
      </c>
      <c r="P7" t="s">
        <v>68</v>
      </c>
      <c r="S7" t="b">
        <v>1</v>
      </c>
      <c r="U7" s="2">
        <f>HYPERLINK("https://sbirkapp.gov.cz/detail/SPPIWBNH2EBI32QW", "https://sbirkapp.gov.cz/detail/SPPIWBNH2EBI32QW")</f>
        <v>0</v>
      </c>
      <c r="V7" t="s">
        <v>69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70</v>
      </c>
      <c r="F8" t="s">
        <v>28</v>
      </c>
      <c r="G8" t="s">
        <v>71</v>
      </c>
      <c r="H8" s="1">
        <v>45280</v>
      </c>
      <c r="I8" s="1">
        <v>45281.3385221982</v>
      </c>
      <c r="J8" t="s">
        <v>59</v>
      </c>
      <c r="K8" t="s">
        <v>31</v>
      </c>
      <c r="M8" t="s">
        <v>72</v>
      </c>
      <c r="N8" t="s">
        <v>73</v>
      </c>
      <c r="P8" t="s">
        <v>74</v>
      </c>
      <c r="S8" t="b">
        <v>1</v>
      </c>
      <c r="U8" s="2">
        <f>HYPERLINK("https://sbirkapp.gov.cz/detail/SPPSZXFMYE4LBXPY", "https://sbirkapp.gov.cz/detail/SPPSZXFMYE4LBXPY")</f>
        <v>0</v>
      </c>
      <c r="V8" t="s">
        <v>75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76</v>
      </c>
      <c r="F9" t="s">
        <v>77</v>
      </c>
      <c r="G9" t="s">
        <v>78</v>
      </c>
      <c r="H9" s="1">
        <v>45063</v>
      </c>
      <c r="I9" s="1">
        <v>45064.45692699539</v>
      </c>
      <c r="J9" t="s">
        <v>79</v>
      </c>
      <c r="K9" t="s">
        <v>31</v>
      </c>
      <c r="M9" t="s">
        <v>80</v>
      </c>
      <c r="N9" t="s">
        <v>81</v>
      </c>
      <c r="P9" t="s">
        <v>82</v>
      </c>
      <c r="S9" t="b">
        <v>1</v>
      </c>
      <c r="U9" s="2">
        <f>HYPERLINK("https://sbirkapp.gov.cz/detail/SPPWU5V6JB2BMQ32", "https://sbirkapp.gov.cz/detail/SPPWU5V6JB2BMQ32")</f>
        <v>0</v>
      </c>
      <c r="V9" t="s">
        <v>83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84</v>
      </c>
      <c r="F10" t="s">
        <v>28</v>
      </c>
      <c r="G10" t="s">
        <v>85</v>
      </c>
      <c r="H10" s="1">
        <v>44551</v>
      </c>
      <c r="I10" s="1">
        <v>45015.48307323807</v>
      </c>
      <c r="J10" t="s">
        <v>86</v>
      </c>
      <c r="K10" t="s">
        <v>87</v>
      </c>
      <c r="L10" s="1">
        <v>44551</v>
      </c>
      <c r="M10" t="s">
        <v>66</v>
      </c>
      <c r="N10" t="s">
        <v>67</v>
      </c>
      <c r="R10" t="s">
        <v>88</v>
      </c>
      <c r="S10" t="b">
        <v>0</v>
      </c>
      <c r="T10" s="1">
        <v>45292</v>
      </c>
      <c r="U10" s="2">
        <f>HYPERLINK("https://sbirkapp.gov.cz/detail/SPPD4CWMQGJRVQ6C", "https://sbirkapp.gov.cz/detail/SPPD4CWMQGJRVQ6C")</f>
        <v>0</v>
      </c>
      <c r="V10" t="s">
        <v>89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90</v>
      </c>
      <c r="F11" t="s">
        <v>28</v>
      </c>
      <c r="G11" t="s">
        <v>91</v>
      </c>
      <c r="H11" s="1">
        <v>44551</v>
      </c>
      <c r="I11" s="1">
        <v>45015.47863225928</v>
      </c>
      <c r="J11" t="s">
        <v>86</v>
      </c>
      <c r="K11" t="s">
        <v>87</v>
      </c>
      <c r="L11" s="1">
        <v>44551</v>
      </c>
      <c r="M11" t="s">
        <v>92</v>
      </c>
      <c r="N11" t="s">
        <v>93</v>
      </c>
      <c r="S11" t="b">
        <v>1</v>
      </c>
      <c r="U11" s="2">
        <f>HYPERLINK("https://sbirkapp.gov.cz/detail/SPPTS3KOG46FKQFG", "https://sbirkapp.gov.cz/detail/SPPTS3KOG46FKQFG")</f>
        <v>0</v>
      </c>
      <c r="V11" t="s">
        <v>94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95</v>
      </c>
      <c r="F12" t="s">
        <v>28</v>
      </c>
      <c r="G12" t="s">
        <v>96</v>
      </c>
      <c r="H12" s="1">
        <v>44447</v>
      </c>
      <c r="I12" s="1">
        <v>45015.46783763993</v>
      </c>
      <c r="J12" t="s">
        <v>97</v>
      </c>
      <c r="K12" t="s">
        <v>87</v>
      </c>
      <c r="L12" s="1">
        <v>44447</v>
      </c>
      <c r="M12" t="s">
        <v>98</v>
      </c>
      <c r="N12" t="s">
        <v>99</v>
      </c>
      <c r="S12" t="b">
        <v>1</v>
      </c>
      <c r="U12" s="2">
        <f>HYPERLINK("https://sbirkapp.gov.cz/detail/SPPRDQ2XVSN7E54Y", "https://sbirkapp.gov.cz/detail/SPPRDQ2XVSN7E54Y")</f>
        <v>0</v>
      </c>
      <c r="V12" t="s">
        <v>100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101</v>
      </c>
      <c r="F13" t="s">
        <v>28</v>
      </c>
      <c r="G13" t="s">
        <v>102</v>
      </c>
      <c r="H13" s="1">
        <v>44355</v>
      </c>
      <c r="I13" s="1">
        <v>45015.46257205356</v>
      </c>
      <c r="J13" t="s">
        <v>86</v>
      </c>
      <c r="K13" t="s">
        <v>87</v>
      </c>
      <c r="L13" s="1">
        <v>44355</v>
      </c>
      <c r="M13" t="s">
        <v>103</v>
      </c>
      <c r="N13" t="s">
        <v>104</v>
      </c>
      <c r="R13" t="s">
        <v>105</v>
      </c>
      <c r="S13" t="b">
        <v>0</v>
      </c>
      <c r="T13" s="1">
        <v>45658</v>
      </c>
      <c r="U13" s="2">
        <f>HYPERLINK("https://sbirkapp.gov.cz/detail/SPPIEYHAVZOADROE", "https://sbirkapp.gov.cz/detail/SPPIEYHAVZOADROE")</f>
        <v>0</v>
      </c>
      <c r="V13" t="s">
        <v>106</v>
      </c>
      <c r="W13">
        <v>1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107</v>
      </c>
      <c r="F14" t="s">
        <v>28</v>
      </c>
      <c r="G14" t="s">
        <v>108</v>
      </c>
      <c r="H14" s="1">
        <v>43816</v>
      </c>
      <c r="I14" s="1">
        <v>45015.45607073673</v>
      </c>
      <c r="J14" t="s">
        <v>109</v>
      </c>
      <c r="K14" t="s">
        <v>87</v>
      </c>
      <c r="L14" s="1">
        <v>43816</v>
      </c>
      <c r="M14" t="s">
        <v>60</v>
      </c>
      <c r="N14" t="s">
        <v>61</v>
      </c>
      <c r="R14" t="s">
        <v>110</v>
      </c>
      <c r="S14" t="b">
        <v>0</v>
      </c>
      <c r="T14" s="1">
        <v>45292</v>
      </c>
      <c r="U14" s="2">
        <f>HYPERLINK("https://sbirkapp.gov.cz/detail/SPPADQZ2PM4GUFFE", "https://sbirkapp.gov.cz/detail/SPPADQZ2PM4GUFFE")</f>
        <v>0</v>
      </c>
      <c r="V14" t="s">
        <v>111</v>
      </c>
      <c r="W14">
        <v>1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112</v>
      </c>
      <c r="F15" t="s">
        <v>28</v>
      </c>
      <c r="G15" t="s">
        <v>113</v>
      </c>
      <c r="H15" s="1">
        <v>43816</v>
      </c>
      <c r="I15" s="1">
        <v>45013.56643073311</v>
      </c>
      <c r="J15" t="s">
        <v>109</v>
      </c>
      <c r="K15" t="s">
        <v>87</v>
      </c>
      <c r="L15" s="1">
        <v>43816</v>
      </c>
      <c r="M15" t="s">
        <v>72</v>
      </c>
      <c r="N15" t="s">
        <v>73</v>
      </c>
      <c r="R15" t="s">
        <v>114</v>
      </c>
      <c r="S15" t="b">
        <v>0</v>
      </c>
      <c r="T15" s="1">
        <v>45292</v>
      </c>
      <c r="U15" s="2">
        <f>HYPERLINK("https://sbirkapp.gov.cz/detail/SPPWHK7J47STICXY", "https://sbirkapp.gov.cz/detail/SPPWHK7J47STICXY")</f>
        <v>0</v>
      </c>
      <c r="V15" t="s">
        <v>115</v>
      </c>
      <c r="W15">
        <v>1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116</v>
      </c>
      <c r="F16" t="s">
        <v>28</v>
      </c>
      <c r="G16" t="s">
        <v>117</v>
      </c>
      <c r="H16" s="1">
        <v>41627</v>
      </c>
      <c r="I16" s="1">
        <v>45013.56012318128</v>
      </c>
      <c r="J16" t="s">
        <v>118</v>
      </c>
      <c r="K16" t="s">
        <v>87</v>
      </c>
      <c r="L16" s="1">
        <v>41627</v>
      </c>
      <c r="M16" t="s">
        <v>119</v>
      </c>
      <c r="N16" t="s">
        <v>120</v>
      </c>
      <c r="S16" t="b">
        <v>1</v>
      </c>
      <c r="U16" s="2">
        <f>HYPERLINK("https://sbirkapp.gov.cz/detail/SPP2BJ45FOO75BYU", "https://sbirkapp.gov.cz/detail/SPP2BJ45FOO75BYU")</f>
        <v>0</v>
      </c>
      <c r="V16" t="s">
        <v>121</v>
      </c>
      <c r="W16">
        <v>1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122</v>
      </c>
      <c r="F17" t="s">
        <v>28</v>
      </c>
      <c r="G17" t="s">
        <v>123</v>
      </c>
      <c r="H17" s="1">
        <v>40898</v>
      </c>
      <c r="I17" s="1">
        <v>45013.54527647779</v>
      </c>
      <c r="J17" t="s">
        <v>124</v>
      </c>
      <c r="K17" t="s">
        <v>87</v>
      </c>
      <c r="L17" s="1">
        <v>40898</v>
      </c>
      <c r="M17" t="s">
        <v>125</v>
      </c>
      <c r="N17" t="s">
        <v>126</v>
      </c>
      <c r="S17" t="b">
        <v>1</v>
      </c>
      <c r="U17" s="2">
        <f>HYPERLINK("https://sbirkapp.gov.cz/detail/SPPZTSMBMFISCUTQ", "https://sbirkapp.gov.cz/detail/SPPZTSMBMFISCUTQ")</f>
        <v>0</v>
      </c>
      <c r="V17" t="s">
        <v>127</v>
      </c>
      <c r="W17">
        <v>1</v>
      </c>
    </row>
    <row r="18" spans="1:23">
      <c r="A18" t="s">
        <v>23</v>
      </c>
      <c r="B18" t="s">
        <v>24</v>
      </c>
      <c r="C18" t="s">
        <v>25</v>
      </c>
      <c r="D18" t="s">
        <v>26</v>
      </c>
      <c r="E18" t="s">
        <v>128</v>
      </c>
      <c r="F18" t="s">
        <v>28</v>
      </c>
      <c r="G18" t="s">
        <v>129</v>
      </c>
      <c r="H18" s="1">
        <v>40137</v>
      </c>
      <c r="I18" s="1">
        <v>45013.53882984121</v>
      </c>
      <c r="J18" t="s">
        <v>130</v>
      </c>
      <c r="K18" t="s">
        <v>87</v>
      </c>
      <c r="L18" s="1">
        <v>40137</v>
      </c>
      <c r="M18" t="s">
        <v>131</v>
      </c>
      <c r="N18" t="s">
        <v>132</v>
      </c>
      <c r="S18" t="b">
        <v>1</v>
      </c>
      <c r="U18" s="2">
        <f>HYPERLINK("https://sbirkapp.gov.cz/detail/SPPTHEMINHX4CXD4", "https://sbirkapp.gov.cz/detail/SPPTHEMINHX4CXD4")</f>
        <v>0</v>
      </c>
      <c r="V18" t="s">
        <v>133</v>
      </c>
      <c r="W18">
        <v>1</v>
      </c>
    </row>
    <row r="19" spans="1:23">
      <c r="A19" t="s">
        <v>23</v>
      </c>
      <c r="B19" t="s">
        <v>24</v>
      </c>
      <c r="C19" t="s">
        <v>25</v>
      </c>
      <c r="D19" t="s">
        <v>26</v>
      </c>
      <c r="E19" t="s">
        <v>134</v>
      </c>
      <c r="F19" t="s">
        <v>77</v>
      </c>
      <c r="G19" t="s">
        <v>135</v>
      </c>
      <c r="H19" s="1">
        <v>39037</v>
      </c>
      <c r="I19" s="1">
        <v>45013.53261627292</v>
      </c>
      <c r="J19" t="s">
        <v>136</v>
      </c>
      <c r="K19" t="s">
        <v>87</v>
      </c>
      <c r="L19" s="1">
        <v>39037</v>
      </c>
      <c r="M19" t="s">
        <v>80</v>
      </c>
      <c r="N19" t="s">
        <v>81</v>
      </c>
      <c r="R19" t="s">
        <v>137</v>
      </c>
      <c r="S19" t="b">
        <v>0</v>
      </c>
      <c r="T19" s="1">
        <v>45079</v>
      </c>
      <c r="U19" s="2">
        <f>HYPERLINK("https://sbirkapp.gov.cz/detail/SPPQ3R55JXGJWILU", "https://sbirkapp.gov.cz/detail/SPPQ3R55JXGJWILU")</f>
        <v>0</v>
      </c>
      <c r="V19" t="s">
        <v>138</v>
      </c>
      <c r="W19">
        <v>2</v>
      </c>
    </row>
    <row r="20" spans="1:23">
      <c r="A20" t="s">
        <v>23</v>
      </c>
      <c r="B20" t="s">
        <v>24</v>
      </c>
      <c r="C20" t="s">
        <v>25</v>
      </c>
      <c r="D20" t="s">
        <v>26</v>
      </c>
      <c r="E20" t="s">
        <v>139</v>
      </c>
      <c r="F20" t="s">
        <v>28</v>
      </c>
      <c r="G20" t="s">
        <v>140</v>
      </c>
      <c r="H20" s="1">
        <v>37936</v>
      </c>
      <c r="I20" s="1">
        <v>45013.52466896347</v>
      </c>
      <c r="J20" t="s">
        <v>141</v>
      </c>
      <c r="K20" t="s">
        <v>87</v>
      </c>
      <c r="L20" s="1">
        <v>37936</v>
      </c>
      <c r="M20" t="s">
        <v>142</v>
      </c>
      <c r="N20" t="s">
        <v>143</v>
      </c>
      <c r="R20" t="s">
        <v>144</v>
      </c>
      <c r="S20" t="b">
        <v>0</v>
      </c>
      <c r="T20" s="1">
        <v>46119</v>
      </c>
      <c r="U20" s="2">
        <f>HYPERLINK("https://sbirkapp.gov.cz/detail/SPPULQ3TJDIRRC4G", "https://sbirkapp.gov.cz/detail/SPPULQ3TJDIRRC4G")</f>
        <v>0</v>
      </c>
      <c r="V20" t="s">
        <v>145</v>
      </c>
      <c r="W20">
        <v>1</v>
      </c>
    </row>
    <row r="21" spans="1:23">
      <c r="A21" t="s">
        <v>23</v>
      </c>
      <c r="B21" t="s">
        <v>24</v>
      </c>
      <c r="C21" t="s">
        <v>25</v>
      </c>
      <c r="D21" t="s">
        <v>26</v>
      </c>
      <c r="E21" t="s">
        <v>146</v>
      </c>
      <c r="F21" t="s">
        <v>28</v>
      </c>
      <c r="G21" t="s">
        <v>147</v>
      </c>
      <c r="H21" s="1">
        <v>35109</v>
      </c>
      <c r="I21" s="1">
        <v>45013.51884515909</v>
      </c>
      <c r="J21" t="s">
        <v>148</v>
      </c>
      <c r="K21" t="s">
        <v>87</v>
      </c>
      <c r="L21" s="1">
        <v>35109</v>
      </c>
      <c r="M21" t="s">
        <v>149</v>
      </c>
      <c r="N21" t="s">
        <v>150</v>
      </c>
      <c r="S21" t="b">
        <v>1</v>
      </c>
      <c r="U21" s="2">
        <f>HYPERLINK("https://sbirkapp.gov.cz/detail/SPPMURVUF6C5IYY4", "https://sbirkapp.gov.cz/detail/SPPMURVUF6C5IYY4")</f>
        <v>0</v>
      </c>
      <c r="V21" t="s">
        <v>151</v>
      </c>
      <c r="W21">
        <v>1</v>
      </c>
    </row>
    <row r="22" spans="1:23">
      <c r="A22" t="s">
        <v>23</v>
      </c>
      <c r="B22" t="s">
        <v>24</v>
      </c>
      <c r="C22" t="s">
        <v>25</v>
      </c>
      <c r="D22" t="s">
        <v>26</v>
      </c>
      <c r="E22" t="s">
        <v>152</v>
      </c>
      <c r="F22" t="s">
        <v>28</v>
      </c>
      <c r="G22" t="s">
        <v>153</v>
      </c>
      <c r="H22" s="1">
        <v>44725</v>
      </c>
      <c r="I22" s="1">
        <v>44746.64956663168</v>
      </c>
      <c r="J22" t="s">
        <v>154</v>
      </c>
      <c r="K22" t="s">
        <v>31</v>
      </c>
      <c r="M22" t="s">
        <v>155</v>
      </c>
      <c r="N22" t="s">
        <v>156</v>
      </c>
      <c r="S22" t="b">
        <v>1</v>
      </c>
      <c r="U22" s="2">
        <f>HYPERLINK("https://sbirkapp.gov.cz/detail/SPPELQGWVOWVHCUQ", "https://sbirkapp.gov.cz/detail/SPPELQGWVOWVHCUQ")</f>
        <v>0</v>
      </c>
      <c r="V22" t="s">
        <v>157</v>
      </c>
      <c r="W22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2026-06-27T11:28:03Z</dcterms:created>
  <dcterms:modified xsi:type="dcterms:W3CDTF">2026-06-27T11:28:03Z</dcterms:modified>
</cp:coreProperties>
</file>