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<sst xmlns="http://schemas.openxmlformats.org/spreadsheetml/2006/main" count="645" uniqueCount="299">
  <si>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</si>
  <si>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</si>
  <si>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</si>
  <si>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</si>
  <si>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</si>
  <si>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</si>
  <si>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</si>
  <si>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</si>
  <si>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</si>
  <si>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</si>
  <si>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</si>
  <si>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</si>
  <si>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</si>
  <si>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</si>
  <si>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</si>
  <si>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</si>
  <si>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</si>
  <si>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</si>
  <si>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</si>
  <si>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</si>
  <si>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</si>
  <si>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</si>
  <si>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</si>
  <si>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Blansko</t>
  </si>
  <si>
    <t>00279943</t>
  </si>
  <si>
    <t>ecmb355</t>
  </si>
  <si>
    <t>Jihomoravský kraj</t>
  </si>
  <si>
    <t>1/2026</t>
  </si>
  <si>
    <t>Obecně závazná vyhláška</t>
  </si>
  <si>
    <t>Obecně závazná vyhláška města Blansko o nočním klidu</t>
  </si>
  <si>
    <t>2026-04-01</t>
  </si>
  <si>
    <t>Běžný</t>
  </si>
  <si>
    <t>noční klid</t>
  </si>
  <si>
    <t>zákon č. 251/2016 Sb., o některých přestupcích - § 5 odst. 7</t>
  </si>
  <si>
    <t>1/2025: Obecně závazná vyhláška města Blansko o nočním klidu</t>
  </si>
  <si>
    <t>1663436670</t>
  </si>
  <si>
    <t>3/2025</t>
  </si>
  <si>
    <t>Obecně závazná vyhláška města Blansko,  kterou se stanoví školské obvody základních škol zřízených městem Blansko a části školských obvodů základních škol zřízených městem Blansko</t>
  </si>
  <si>
    <t>2025-08-01</t>
  </si>
  <si>
    <t>školské obvody - základní školy; školské obvody - základní školy</t>
  </si>
  <si>
    <t>zákon č. 561/2004 Sb., školský zákon - § 178 odst. 2 písm. c); zákon č. 561/2004 Sb., školský zákon - § 178 odst. 2 písm. b)</t>
  </si>
  <si>
    <t>1/2021: Obecně závazná vyhláška města Blansko č. 1/2021, kterou se stanoví školské obvody základních škol zřízených městem Blansko a část společného školského obvodu základní školy zřízené městem Blansko</t>
  </si>
  <si>
    <t>1547501171</t>
  </si>
  <si>
    <t>2/2025</t>
  </si>
  <si>
    <t>Nařízení</t>
  </si>
  <si>
    <t>Nařízení města Blansko, o placeném stání silničních motorových vozidel na místních komunikacích ve vymezených oblastech města Blansko</t>
  </si>
  <si>
    <t>2025-09-01</t>
  </si>
  <si>
    <t xml:space="preserve">pozemní komunikace - zpoplatnění stání a odstavení </t>
  </si>
  <si>
    <t xml:space="preserve">zákon č. 13/1997 Sb., o pozemních komunikacích - § 23 odst. 1 </t>
  </si>
  <si>
    <t xml:space="preserve">6/2023: Nařízení města Blansko o placeném stání silničních motorových vozidel na místních komunikacích ve vymezených oblastech města Blansko </t>
  </si>
  <si>
    <t>1529741182</t>
  </si>
  <si>
    <t>1/2025</t>
  </si>
  <si>
    <t>2025-05-06</t>
  </si>
  <si>
    <t>1/2024: Obecně závazná vyhláška města Blansko o nočním klidu</t>
  </si>
  <si>
    <t>1/2026: Obecně závazná vyhláška města Blansko o nočním klidu</t>
  </si>
  <si>
    <t>1518317718</t>
  </si>
  <si>
    <t>1/2024</t>
  </si>
  <si>
    <t>2024-04-15</t>
  </si>
  <si>
    <t>1/2023: Obecně závazná vyhláška města Blansko o nočním klidu; 2/2023: Obecně závazná vyhláška města Blansko, kterou se mění Obecně závazná vyhláška města Blansko č. 1/2023 o nočním klidu</t>
  </si>
  <si>
    <t>1334231373</t>
  </si>
  <si>
    <t>13/2023</t>
  </si>
  <si>
    <t>Obecně závazná vyhláška města Blansko,  kterou se zrušuje vyhláška č. 1/2002 – Požární řád města Blansko</t>
  </si>
  <si>
    <t>2024-02-01</t>
  </si>
  <si>
    <t>zrušovací</t>
  </si>
  <si>
    <t>ústavní zákon č. 1/1993 Sb., Ústava České republiky - čl. 104 odst. 3 - zrušovací OZV</t>
  </si>
  <si>
    <t>1/2002: Vyhláška č. 1 /2002 Požární řád města Blansko</t>
  </si>
  <si>
    <t>1288619194</t>
  </si>
  <si>
    <t>12/2023</t>
  </si>
  <si>
    <t>Obecně závazná vyhláška města Blansko 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</si>
  <si>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</si>
  <si>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</si>
  <si>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</si>
  <si>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5/2020: Obecně závazná vyhláška města Blansko č. 5/2020  o místním poplatku za užívání veřejného prostranství</t>
  </si>
  <si>
    <t>1288613504</t>
  </si>
  <si>
    <t>11/2023</t>
  </si>
  <si>
    <t>Obecně závazná vyhláška města Blansko 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</si>
  <si>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</si>
  <si>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</si>
  <si>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5/2022: Obecně závazná vyhláška města Blansko o místním poplatku za obecní systém odpadového hospodářství</t>
  </si>
  <si>
    <t>1288613390</t>
  </si>
  <si>
    <t>10/2023</t>
  </si>
  <si>
    <t>Obecně závazná vyhláška města Blansko  o místním poplatku ze vstupného</t>
  </si>
  <si>
    <t>místní poplatek ze vstupného</t>
  </si>
  <si>
    <t>zákon č. 565/1990 Sb., o místních poplatcích - § 14 - ze vstupného</t>
  </si>
  <si>
    <t>9/2019: Obecně závazná vyhláška města Blanska č. 9/2019  o místním poplatku ze vstupného</t>
  </si>
  <si>
    <t>1288606838</t>
  </si>
  <si>
    <t>9/2023</t>
  </si>
  <si>
    <t>Obecně závazná vyhláška města Blansko   o místním poplatku z pobytu</t>
  </si>
  <si>
    <t>místní poplatek z pobytu</t>
  </si>
  <si>
    <t>zákon č. 565/1990 Sb., o místních poplatcích - § 14 - z pobytu</t>
  </si>
  <si>
    <t>3/2021: Obecně závazná vyhláška města Blansko č. 3/2021  o místním poplatku z pobytu</t>
  </si>
  <si>
    <t>1288606093</t>
  </si>
  <si>
    <t>8/2023</t>
  </si>
  <si>
    <t>Obecně závazná vyhláška města Blansko   o místním poplatku ze psů</t>
  </si>
  <si>
    <t>místní poplatek ze psů</t>
  </si>
  <si>
    <t>zákon č. 565/1990 Sb., o místních poplatcích - § 14 - ze psů</t>
  </si>
  <si>
    <t>6/2020: Obecně závazná vyhláška města Blansko č. 6/2020  o místním poplatku ze psů</t>
  </si>
  <si>
    <t>1288602124</t>
  </si>
  <si>
    <t>7/2023</t>
  </si>
  <si>
    <t>Nařízení města Blansko, kterým se stanoví zákaz podomního a pochůzkového prodeje zboží a poskytování služeb</t>
  </si>
  <si>
    <t>regulace podomního a pochůzkového prodeje a nabízení služeb</t>
  </si>
  <si>
    <t xml:space="preserve">zákon č. 455/1991 Sb., živnostenský zákon - § 18 odst. 4 </t>
  </si>
  <si>
    <t>1/2016: Nařízení města Blansko č. 1/2016,  kterým se vydává Tržní řád</t>
  </si>
  <si>
    <t>1282011959</t>
  </si>
  <si>
    <t>6/2023</t>
  </si>
  <si>
    <t xml:space="preserve">Nařízení města Blansko o placeném stání silničních motorových vozidel na místních komunikacích ve vymezených oblastech města Blansko </t>
  </si>
  <si>
    <t>2024-05-01</t>
  </si>
  <si>
    <t xml:space="preserve">1/2017: Nařízení města Blansko č. 1/2017,  o stání vozidel ve městě Blansko </t>
  </si>
  <si>
    <t>2/2025: Nařízení města Blansko, o placeném stání silničních motorových vozidel na místních komunikacích ve vymezených oblastech města Blansko</t>
  </si>
  <si>
    <t>1268623900</t>
  </si>
  <si>
    <t>5/2023</t>
  </si>
  <si>
    <t>Obecně závazná vyhláška města Blansko,    kterou se zakazuje požívání alkoholických nápojů na vymezených veřejných prostranstvích</t>
  </si>
  <si>
    <t>2023-10-15</t>
  </si>
  <si>
    <t>veřejný pořádek - konzumace alkoholu</t>
  </si>
  <si>
    <t>zákon č. 128/2000 Sb., o obcích - § 10 písm. a) - konzumace alkoholu</t>
  </si>
  <si>
    <t>1/2009: Obecně závazná vyhláška Města Blansko č. 1/2009 o zákazu požívání alkoholických nápojů na veřejných prostranstvích</t>
  </si>
  <si>
    <t>1244347986</t>
  </si>
  <si>
    <t>4/2023</t>
  </si>
  <si>
    <t>Obecně závazná vyhláška města Blansko, kterou se zrušuje vyhláška č. 3/2001 o způsobu označování ulic a ostatních veřejných prostranství názvy, o způsobu použití a umístění čísel k označení budov</t>
  </si>
  <si>
    <t>2023-09-01</t>
  </si>
  <si>
    <t>3/2001: Vyhláška č. 3/2001 o způsobu označování ulic a ostatních veřejných prostranství názvy,  o způsobu použití a umístění čísel k označení budov</t>
  </si>
  <si>
    <t>1206233340</t>
  </si>
  <si>
    <t>3/2023</t>
  </si>
  <si>
    <t>Obecně závazná vyhláška města Blansko, kterou se k zabezpečení místních záležitostí veřejného pořádku stanovují pravidla pro pohyb psů na veřejném prostranství</t>
  </si>
  <si>
    <t>2023-08-01</t>
  </si>
  <si>
    <t>pohyb psů</t>
  </si>
  <si>
    <t>zákon č. 246/1992 Sb., na ochranu zvířat proti týrání - § 24 odst. 2</t>
  </si>
  <si>
    <t>1/2001: Vyhláška č. 1/2001, kterou se vydává Provozní řád pobytu na území „Rekreační oblast Palava“; 3/2016: Obecně závazná vyhláška č. 3/2016  kterou  se stanovují pravidla pro pohyb psů na veřejném prostranství a vymezují prostory pro volné pobíhání psů ve městě Blansko</t>
  </si>
  <si>
    <t>1206225952</t>
  </si>
  <si>
    <t>2/2023</t>
  </si>
  <si>
    <t>Obecně závazná vyhláška města Blansko, kterou se mění Obecně závazná vyhláška města Blansko č. 1/2023 o nočním klidu</t>
  </si>
  <si>
    <t>2023-07-07</t>
  </si>
  <si>
    <t>1/2023: Obecně závazná vyhláška města Blansko o nočním klidu</t>
  </si>
  <si>
    <t>1206225550</t>
  </si>
  <si>
    <t>1/2023</t>
  </si>
  <si>
    <t>2023-05-05</t>
  </si>
  <si>
    <t>1/2022: Obecně závazná vyhláška města Blansko o nočním klidu</t>
  </si>
  <si>
    <t>2/2023: Obecně závazná vyhláška města Blansko, kterou se mění Obecně závazná vyhláška města Blansko č. 1/2023 o nočním klidu</t>
  </si>
  <si>
    <t>2/2023: Obecně závazná vyhláška města Blansko, kterou se mění Obecně závazná vyhláška města Blansko č. 1/2023 o nočním klidu; 1/2024: Obecně závazná vyhláška města Blansko o nočním klidu</t>
  </si>
  <si>
    <t>1181054021</t>
  </si>
  <si>
    <t>5/2022</t>
  </si>
  <si>
    <t>Obecně závazná vyhláška města Blansko o místním poplatku za obecní systém odpadového hospodářství</t>
  </si>
  <si>
    <t>2023-02-01</t>
  </si>
  <si>
    <t>4/2021: Obecně závazná vyhláška města Blansko č. 4/2021  o místním poplatku za obecní systém odpadového hospodářství</t>
  </si>
  <si>
    <t>11/2023: Obecně závazná vyhláška města Blansko  o místním poplatku za obecní systém odpadového hospodářství</t>
  </si>
  <si>
    <t>1120171885</t>
  </si>
  <si>
    <t>4/2022</t>
  </si>
  <si>
    <t>Obecně závazná vyhláška města Blansko   o stanovení obecního systému odpadového hospodářství</t>
  </si>
  <si>
    <t>2022-10-01</t>
  </si>
  <si>
    <t>systém odpadového hospodářství</t>
  </si>
  <si>
    <t>zákon č. 541/2020 Sb., o odpadech - § 59 odst. 4</t>
  </si>
  <si>
    <t xml:space="preserve">2/2022: Obecně závazná vyhláška města Blansko o stanovení obecního systému odpadového hospodářství </t>
  </si>
  <si>
    <t>1082672192</t>
  </si>
  <si>
    <t>4/2021</t>
  </si>
  <si>
    <t>Obecně závazná vyhláška města Blansko č. 4/2021  o místním poplatku za obecní systém odpadového hospodářství</t>
  </si>
  <si>
    <t>2022-01-01</t>
  </si>
  <si>
    <t>Dle přechodného ustanovení</t>
  </si>
  <si>
    <t>1061945080</t>
  </si>
  <si>
    <t>3/2019</t>
  </si>
  <si>
    <t xml:space="preserve">Obecně závazná vyhláška č. 3/2019  kterou se mění a doplňuje Obecně závazná vyhláška města Blansko č. 2/2017, kterou se stanoví školské obvody mateřských škol zřízených Městem Blansko </t>
  </si>
  <si>
    <t>2019-04-01</t>
  </si>
  <si>
    <t>školské obvody - mateřské školy</t>
  </si>
  <si>
    <t>zákon č. 561/2004 Sb., školský zákon - § 179 odst. 3 a § 178 odst. 2 písm. b)</t>
  </si>
  <si>
    <t>2/2017: Obecně závazná vyhláška č. 2/2017  kterou se stanoví školské obvody mateřských škol zřízených Městem Blansko</t>
  </si>
  <si>
    <t>1061945081</t>
  </si>
  <si>
    <t>5/2020</t>
  </si>
  <si>
    <t>Obecně závazná vyhláška města Blansko č. 5/2020  o místním poplatku za užívání veřejného prostranství</t>
  </si>
  <si>
    <t>2021-01-01</t>
  </si>
  <si>
    <t>12/2023: Obecně závazná vyhláška města Blansko  o místním poplatku za užívání veřejného prostranství</t>
  </si>
  <si>
    <t>1061931949</t>
  </si>
  <si>
    <t>6/2020</t>
  </si>
  <si>
    <t>Obecně závazná vyhláška města Blansko č. 6/2020  o místním poplatku ze psů</t>
  </si>
  <si>
    <t>8/2023: Obecně závazná vyhláška města Blansko   o místním poplatku ze psů</t>
  </si>
  <si>
    <t>1061931996</t>
  </si>
  <si>
    <t>1/2021</t>
  </si>
  <si>
    <t>Obecně závazná vyhláška města Blansko č. 1/2021, kterou se stanoví školské obvody základních škol zřízených městem Blansko a část společného školského obvodu základní školy zřízené městem Blansko</t>
  </si>
  <si>
    <t>2021-06-24</t>
  </si>
  <si>
    <t>školské obvody - základní školy</t>
  </si>
  <si>
    <t>zákon č. 561/2004 Sb., školský zákon - § 178 odst. 2 písm. c)</t>
  </si>
  <si>
    <t>3/2025: Obecně závazná vyhláška města Blansko,  kterou se stanoví školské obvody základních škol zřízených městem Blansko a části školských obvodů základních škol zřízených městem Blansko; 3/2025: Obecně závazná vyhláška města Blansko,  kterou se stanoví školské obvody základních škol zřízených městem Blansko a části školských obvodů základních škol zřízených městem Blansko</t>
  </si>
  <si>
    <t>1061932258</t>
  </si>
  <si>
    <t>3/2021</t>
  </si>
  <si>
    <t>Obecně závazná vyhláška města Blansko č. 3/2021  o místním poplatku z pobytu</t>
  </si>
  <si>
    <t>2021-08-01</t>
  </si>
  <si>
    <t>9/2023: Obecně závazná vyhláška města Blansko   o místním poplatku z pobytu</t>
  </si>
  <si>
    <t>1061932126</t>
  </si>
  <si>
    <t>9/2019</t>
  </si>
  <si>
    <t>Obecně závazná vyhláška města Blanska č. 9/2019  o místním poplatku ze vstupného</t>
  </si>
  <si>
    <t>2020-01-01</t>
  </si>
  <si>
    <t>10/2023: Obecně závazná vyhláška města Blansko  o místním poplatku ze vstupného</t>
  </si>
  <si>
    <t>1061931943</t>
  </si>
  <si>
    <t>3/2016</t>
  </si>
  <si>
    <t>Obecně závazná vyhláška č. 3/2016  kterou  se stanovují pravidla pro pohyb psů na veřejném prostranství a vymezují prostory pro volné pobíhání psů ve městě Blansko</t>
  </si>
  <si>
    <t>2016-10-01</t>
  </si>
  <si>
    <t>3/2023: Obecně závazná vyhláška města Blansko, kterou se k zabezpečení místních záležitostí veřejného pořádku stanovují pravidla pro pohyb psů na veřejném prostranství; 3/2023: Obecně závazná vyhláška města Blansko, kterou se k zabezpečení místních záležitostí veřejného pořádku stanovují pravidla pro pohyb psů na veřejném prostranství; 3/2023: Obecně závazná vyhláška města Blansko, kterou se k zabezpečení místních záležitostí veřejného pořádku stanovují pravidla pro pohyb psů na veřejném prostranství</t>
  </si>
  <si>
    <t>1061924724</t>
  </si>
  <si>
    <t>2/2017</t>
  </si>
  <si>
    <t>Obecně závazná vyhláška č. 2/2017  kterou se stanoví školské obvody mateřských škol zřízených Městem Blansko</t>
  </si>
  <si>
    <t>2017-04-01</t>
  </si>
  <si>
    <t xml:space="preserve">3/2019: Obecně závazná vyhláška č. 3/2019  kterou se mění a doplňuje Obecně závazná vyhláška města Blansko č. 2/2017, kterou se stanoví školské obvody mateřských škol zřízených Městem Blansko ; 3/2019: Obecně závazná vyhláška č. 3/2019  kterou se mění a doplňuje Obecně závazná vyhláška města Blansko č. 2/2017, kterou se stanoví školské obvody mateřských škol zřízených Městem Blansko </t>
  </si>
  <si>
    <t>1061924689</t>
  </si>
  <si>
    <t>3/2013</t>
  </si>
  <si>
    <t>Obecně závazná vyhláška č. 3/2013  kterou se mění Obecně závazná vyhláška č. 2/2011 o zákazu provozování loterií a jiných podobných her na území města Blansko</t>
  </si>
  <si>
    <t>2013-11-01</t>
  </si>
  <si>
    <t>hazardní hry</t>
  </si>
  <si>
    <t xml:space="preserve">zákon č. 186/2016 Sb., o hazardních hrách - § 12 </t>
  </si>
  <si>
    <t>2/2011: Obecně závazná vyhláška č. 2/2011  o zákazu provozování loterií a jiných podobných her na celém území města Blansko</t>
  </si>
  <si>
    <t>1061924720</t>
  </si>
  <si>
    <t>2/2016</t>
  </si>
  <si>
    <t>Obecně závazná vyhláška č. 2/2016  o udržování čistoty veřejných prostranství, ochraně životního prostředí a ochraně veřejné zeleně na území města Blansko</t>
  </si>
  <si>
    <t>veřejný pořádek - údržba a ochrana veřejné zeleně; veřejný pořádek - plakátování</t>
  </si>
  <si>
    <t>zákon č. 128/2000 Sb., o obcích - § 10 písm. c) - údržba a ochrana veřejné zeleně; zákon č. 128/2000 Sb., o obcích - § 10 písm. c) - plakátování</t>
  </si>
  <si>
    <t>1061924722</t>
  </si>
  <si>
    <t>8/2004</t>
  </si>
  <si>
    <t>Obecně závazná vyhláška č. 8/2004 o  znaku a vlajce města Blanska</t>
  </si>
  <si>
    <t>2004-09-28</t>
  </si>
  <si>
    <t>jiná</t>
  </si>
  <si>
    <t xml:space="preserve">ústavní zákon č. 1/1993 Sb., Ústava České republiky - čl. 104 odst. 3 </t>
  </si>
  <si>
    <t>1061899718</t>
  </si>
  <si>
    <t>11/2004</t>
  </si>
  <si>
    <t>VÝMAZ</t>
  </si>
  <si>
    <t>-</t>
  </si>
  <si>
    <t>1061899840</t>
  </si>
  <si>
    <t>1/2009</t>
  </si>
  <si>
    <t>Obecně závazná vyhláška Města Blansko č. 1/2009 o zákazu požívání alkoholických nápojů na veřejných prostranstvích</t>
  </si>
  <si>
    <t>2009-07-01</t>
  </si>
  <si>
    <t>alkohol - zákaz konzumace</t>
  </si>
  <si>
    <t>zákon č. 65/2017 Sb., o ochraně zdraví před škodlivými účinky návykových látek - § 17 odst. 2 písm. a)</t>
  </si>
  <si>
    <t>5/2023: Obecně závazná vyhláška města Blansko,    kterou se zakazuje požívání alkoholických nápojů na vymezených veřejných prostranstvích; 5/2023: Obecně závazná vyhláška města Blansko,    kterou se zakazuje požívání alkoholických nápojů na vymezených veřejných prostranstvích</t>
  </si>
  <si>
    <t>1061900054</t>
  </si>
  <si>
    <t>4/2009</t>
  </si>
  <si>
    <t>Obecně závazná vyhláška Města Blansko č. 4/2009 o Městské policii Blansko</t>
  </si>
  <si>
    <t>obecní policie</t>
  </si>
  <si>
    <t xml:space="preserve">zákon č. 553/1991 Sb., o obecní policii - § 1 odst. 1 </t>
  </si>
  <si>
    <t>1061899940</t>
  </si>
  <si>
    <t>2/2011</t>
  </si>
  <si>
    <t>Obecně závazná vyhláška č. 2/2011  o zákazu provozování loterií a jiných podobných her na celém území města Blansko</t>
  </si>
  <si>
    <t>2011-12-07</t>
  </si>
  <si>
    <t>3/2013: Obecně závazná vyhláška č. 3/2013  kterou se mění Obecně závazná vyhláška č. 2/2011 o zákazu provozování loterií a jiných podobných her na území města Blansko</t>
  </si>
  <si>
    <t>3/2013: Obecně závazná vyhláška č. 3/2013  kterou se mění Obecně závazná vyhláška č. 2/2011 o zákazu provozování loterií a jiných podobných her na území města Blansko; 3/2013: Obecně závazná vyhláška č. 3/2013  kterou se mění Obecně závazná vyhláška č. 2/2011 o zákazu provozování loterií a jiných podobných her na území města Blansko</t>
  </si>
  <si>
    <t>1061899991</t>
  </si>
  <si>
    <t>4/2004</t>
  </si>
  <si>
    <t xml:space="preserve">Obecně závazná vyhláška č. 4/2004 o stanovení koeficientů pro výpočet daně z nemovitostí </t>
  </si>
  <si>
    <t>2005-01-01</t>
  </si>
  <si>
    <t>daň z nemovitých věcí - koeficient u staveb a jednotek; daň z nemovitých věcí - koeficient u staveb a jednotek</t>
  </si>
  <si>
    <t xml:space="preserve">zákon č. 338/1992 Sb., o dani z nemovitých věcí - § 11 odst. 3 písm. a)  ; zákon č. 338/1992 Sb., o dani z nemovitých věcí - § 11 odst. 3 písm. b)  </t>
  </si>
  <si>
    <t>1061900002</t>
  </si>
  <si>
    <t>4/2002</t>
  </si>
  <si>
    <t>Vyhláška č. 4/2002 o stanovení podmínek k zabezpečení požární ochrany při akcích, kterých se zúčastní větší počet osob</t>
  </si>
  <si>
    <t>2002-06-20</t>
  </si>
  <si>
    <t>požární ochrana - podmínky při akcích</t>
  </si>
  <si>
    <t>zákon č. 133/1985 Sb., o požární ochraně - § 29 odst. 1 písm. o) bod 2</t>
  </si>
  <si>
    <t>1061510285</t>
  </si>
  <si>
    <t>1/2002</t>
  </si>
  <si>
    <t>Vyhláška č. 1 /2002 Požární řád města Blansko</t>
  </si>
  <si>
    <t>2002-03-25</t>
  </si>
  <si>
    <t>požární ochrana - požární řád</t>
  </si>
  <si>
    <t>zákon č. 133/1985 Sb., o požární ochraně - § 29 odst. 1 písm. o) bod 1</t>
  </si>
  <si>
    <t>13/2023: Obecně závazná vyhláška města Blansko,  kterou se zrušuje vyhláška č. 1/2002 – Požární řád města Blansko; 13/2023: Obecně závazná vyhláška města Blansko,  kterou se zrušuje vyhláška č. 1/2002 – Požární řád města Blansko</t>
  </si>
  <si>
    <t>1061492941</t>
  </si>
  <si>
    <t>3/2001</t>
  </si>
  <si>
    <t>Vyhláška č. 3/2001 o způsobu označování ulic a ostatních veřejných prostranství názvy,  o způsobu použití a umístění čísel k označení budov</t>
  </si>
  <si>
    <t>2001-07-19</t>
  </si>
  <si>
    <t>4/2023: Obecně závazná vyhláška města Blansko, kterou se zrušuje vyhláška č. 3/2001 o způsobu označování ulic a ostatních veřejných prostranství názvy, o způsobu použití a umístění čísel k označení budov; 4/2023: Obecně závazná vyhláška města Blansko, kterou se zrušuje vyhláška č. 3/2001 o způsobu označování ulic a ostatních veřejných prostranství názvy, o způsobu použití a umístění čísel k označení budov</t>
  </si>
  <si>
    <t>1061487901</t>
  </si>
  <si>
    <t>1/2001</t>
  </si>
  <si>
    <t>Vyhláška č. 1/2001, kterou se vydává Provozní řád pobytu na území „Rekreační oblast Palava“</t>
  </si>
  <si>
    <t>2001-03-22</t>
  </si>
  <si>
    <t>1061483642</t>
  </si>
  <si>
    <t>1/2019</t>
  </si>
  <si>
    <t>Nařízení města Blansko č. 1/2019,  kterým se stanovuje rozsah, způsob a lhůty odstraňování závad ve schůdnosti chodníků a kterým se vymezují chodníky ve městě Blansko, na kterých se pro jejich malý dopravní význam nezajišťuje schůdnost odstraňováním sněhu a náledí</t>
  </si>
  <si>
    <t>2019-01-30</t>
  </si>
  <si>
    <t>pozemní komunikace - odstranění závad ve schůdnosti</t>
  </si>
  <si>
    <t xml:space="preserve">zákon č. 13/1997 Sb., o pozemních komunikacích - § 27 odst. 7 </t>
  </si>
  <si>
    <t>1061452072</t>
  </si>
  <si>
    <t>1/2017</t>
  </si>
  <si>
    <t xml:space="preserve">Nařízení města Blansko č. 1/2017,  o stání vozidel ve městě Blansko </t>
  </si>
  <si>
    <t>2017-02-01</t>
  </si>
  <si>
    <t>1061417214</t>
  </si>
  <si>
    <t>1/2016</t>
  </si>
  <si>
    <t>Nařízení města Blansko č. 1/2016,  kterým se vydává Tržní řád</t>
  </si>
  <si>
    <t>2016-06-15</t>
  </si>
  <si>
    <t>regulace prodeje zboží a nabízení služeb - tržní řád</t>
  </si>
  <si>
    <t xml:space="preserve">zákon č. 455/1991 Sb., živnostenský zákon - § 18 odst. 1 </t>
  </si>
  <si>
    <t>7/2023: Nařízení města Blansko, kterým se stanoví zákaz podomního a pochůzkového prodeje zboží a poskytování služeb</t>
  </si>
  <si>
    <t>1061411707</t>
  </si>
  <si>
    <t>3/2022</t>
  </si>
  <si>
    <t>Nařízení města Blansko, kterým se zakazují některé formy prodeje energií</t>
  </si>
  <si>
    <t>2022-04-15</t>
  </si>
  <si>
    <t>regulace prodeje zboží nebo poskytování služeb v energetických odvětvích</t>
  </si>
  <si>
    <t>zákon č. 458/2000 Sb., energetický zákon - § 11p</t>
  </si>
  <si>
    <t>1015295865</t>
  </si>
  <si>
    <t>2/2022</t>
  </si>
  <si>
    <t xml:space="preserve">Obecně závazná vyhláška města Blansko o stanovení obecního systému odpadového hospodářství </t>
  </si>
  <si>
    <t>2022-05-01</t>
  </si>
  <si>
    <t>4/2022: Obecně závazná vyhláška města Blansko   o stanovení obecního systému odpadového hospodářství</t>
  </si>
  <si>
    <t>1015286950</t>
  </si>
  <si>
    <t>1/2022</t>
  </si>
  <si>
    <t>1015286978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</si>
</sst>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46091</v>
      </c>
      <c r="I2" s="1">
        <v>46093.70869689116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HYPERLINK("https://sbirkapp.gov.cz/detail/SPP5KTBHG2SQWVT6", "https://sbirkapp.gov.cz/detail/SPP5KTBHG2SQWVT6")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45832</v>
      </c>
      <c r="I3" s="1">
        <v>45841.41537035571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HYPERLINK("https://sbirkapp.gov.cz/detail/SPP7H2XT3AOMSUJW", "https://sbirkapp.gov.cz/detail/SPP7H2XT3AOMSUJW")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44</v>
      </c>
      <c r="G4" t="s">
        <v>45</v>
      </c>
      <c r="H4" s="1">
        <v>45776</v>
      </c>
      <c r="I4" s="1">
        <v>45803.38053636789</v>
      </c>
      <c r="J4" t="s">
        <v>46</v>
      </c>
      <c r="K4" t="s">
        <v>31</v>
      </c>
      <c r="M4" t="s">
        <v>47</v>
      </c>
      <c r="N4" t="s">
        <v>48</v>
      </c>
      <c r="P4" t="s">
        <v>49</v>
      </c>
      <c r="S4" t="b">
        <v>1</v>
      </c>
      <c r="U4" s="2">
        <f>HYPERLINK("https://sbirkapp.gov.cz/detail/SPPWQG5SVLYGS7NU", "https://sbirkapp.gov.cz/detail/SPPWQG5SVLYGS7NU")</f>
        <v>0</v>
      </c>
      <c r="V4" t="s">
        <v>50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28</v>
      </c>
      <c r="G5" t="s">
        <v>29</v>
      </c>
      <c r="H5" s="1">
        <v>45776</v>
      </c>
      <c r="I5" s="1">
        <v>45779.32334978794</v>
      </c>
      <c r="J5" t="s">
        <v>52</v>
      </c>
      <c r="K5" t="s">
        <v>31</v>
      </c>
      <c r="M5" t="s">
        <v>32</v>
      </c>
      <c r="N5" t="s">
        <v>33</v>
      </c>
      <c r="P5" t="s">
        <v>53</v>
      </c>
      <c r="R5" t="s">
        <v>54</v>
      </c>
      <c r="S5" t="b">
        <v>0</v>
      </c>
      <c r="T5" s="1">
        <v>46113</v>
      </c>
      <c r="U5" s="2">
        <f>HYPERLINK("https://sbirkapp.gov.cz/detail/SPPYQ3AIG466RHKO", "https://sbirkapp.gov.cz/detail/SPPYQ3AIG466RHKO")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29</v>
      </c>
      <c r="H6" s="1">
        <v>45370</v>
      </c>
      <c r="I6" s="1">
        <v>45376.3301947932</v>
      </c>
      <c r="J6" t="s">
        <v>57</v>
      </c>
      <c r="K6" t="s">
        <v>31</v>
      </c>
      <c r="M6" t="s">
        <v>32</v>
      </c>
      <c r="N6" t="s">
        <v>33</v>
      </c>
      <c r="P6" t="s">
        <v>58</v>
      </c>
      <c r="R6" t="s">
        <v>34</v>
      </c>
      <c r="S6" t="b">
        <v>0</v>
      </c>
      <c r="T6" s="1">
        <v>45783</v>
      </c>
      <c r="U6" s="2">
        <f>HYPERLINK("https://sbirkapp.gov.cz/detail/SPPYEZORQIQBLMJM", "https://sbirkapp.gov.cz/detail/SPPYEZORQIQBLMJM")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45279</v>
      </c>
      <c r="I7" s="1">
        <v>45280.37912990312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HYPERLINK("https://sbirkapp.gov.cz/detail/SPP3POZYUBZC6MQM", "https://sbirkapp.gov.cz/detail/SPP3POZYUBZC6MQM")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45279</v>
      </c>
      <c r="I8" s="1">
        <v>45280.37365469626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HYPERLINK("https://sbirkapp.gov.cz/detail/SPP6UMTZ2VMI4CTI", "https://sbirkapp.gov.cz/detail/SPP6UMTZ2VMI4CTI")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45279</v>
      </c>
      <c r="I9" s="1">
        <v>45280.37361967513</v>
      </c>
      <c r="J9" t="s">
        <v>69</v>
      </c>
      <c r="K9" t="s">
        <v>31</v>
      </c>
      <c r="M9" t="s">
        <v>76</v>
      </c>
      <c r="N9" t="s">
        <v>77</v>
      </c>
      <c r="P9" t="s">
        <v>78</v>
      </c>
      <c r="S9" t="b">
        <v>1</v>
      </c>
      <c r="U9" s="2">
        <f>HYPERLINK("https://sbirkapp.gov.cz/detail/SPPP7NGFWKVC5F2U", "https://sbirkapp.gov.cz/detail/SPPP7NGFWKVC5F2U")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45279</v>
      </c>
      <c r="I10" s="1">
        <v>45280.36495484418</v>
      </c>
      <c r="J10" t="s">
        <v>69</v>
      </c>
      <c r="K10" t="s">
        <v>31</v>
      </c>
      <c r="M10" t="s">
        <v>82</v>
      </c>
      <c r="N10" t="s">
        <v>83</v>
      </c>
      <c r="P10" t="s">
        <v>84</v>
      </c>
      <c r="S10" t="b">
        <v>1</v>
      </c>
      <c r="U10" s="2">
        <f>HYPERLINK("https://sbirkapp.gov.cz/detail/SPPDVR63NB3BTIUE", "https://sbirkapp.gov.cz/detail/SPPDVR63NB3BTIUE")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45279</v>
      </c>
      <c r="I11" s="1">
        <v>45280.36380417589</v>
      </c>
      <c r="J11" t="s">
        <v>69</v>
      </c>
      <c r="K11" t="s">
        <v>31</v>
      </c>
      <c r="M11" t="s">
        <v>88</v>
      </c>
      <c r="N11" t="s">
        <v>89</v>
      </c>
      <c r="P11" t="s">
        <v>90</v>
      </c>
      <c r="S11" t="b">
        <v>1</v>
      </c>
      <c r="U11" s="2">
        <f>HYPERLINK("https://sbirkapp.gov.cz/detail/SPPJNJVUZZXGDMW2", "https://sbirkapp.gov.cz/detail/SPPJNJVUZZXGDMW2")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45279</v>
      </c>
      <c r="I12" s="1">
        <v>45280.35846045981</v>
      </c>
      <c r="J12" t="s">
        <v>69</v>
      </c>
      <c r="K12" t="s">
        <v>31</v>
      </c>
      <c r="M12" t="s">
        <v>94</v>
      </c>
      <c r="N12" t="s">
        <v>95</v>
      </c>
      <c r="P12" t="s">
        <v>96</v>
      </c>
      <c r="S12" t="b">
        <v>1</v>
      </c>
      <c r="U12" s="2">
        <f>HYPERLINK("https://sbirkapp.gov.cz/detail/SPPJ4FJYVRARKGPO", "https://sbirkapp.gov.cz/detail/SPPJ4FJYVRARKGPO")</f>
        <v>0</v>
      </c>
      <c r="V12" t="s">
        <v>97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44</v>
      </c>
      <c r="G13" t="s">
        <v>99</v>
      </c>
      <c r="H13" s="1">
        <v>45265</v>
      </c>
      <c r="I13" s="1">
        <v>45266.62589542389</v>
      </c>
      <c r="J13" t="s">
        <v>69</v>
      </c>
      <c r="K13" t="s">
        <v>31</v>
      </c>
      <c r="M13" t="s">
        <v>100</v>
      </c>
      <c r="N13" t="s">
        <v>101</v>
      </c>
      <c r="P13" t="s">
        <v>102</v>
      </c>
      <c r="S13" t="b">
        <v>1</v>
      </c>
      <c r="U13" s="2">
        <f>HYPERLINK("https://sbirkapp.gov.cz/detail/SPPZY7X77XFTM3QQ", "https://sbirkapp.gov.cz/detail/SPPZY7X77XFTM3QQ")</f>
        <v>0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44</v>
      </c>
      <c r="G14" t="s">
        <v>105</v>
      </c>
      <c r="H14" s="1">
        <v>45230</v>
      </c>
      <c r="I14" s="1">
        <v>45239.5253595414</v>
      </c>
      <c r="J14" t="s">
        <v>106</v>
      </c>
      <c r="K14" t="s">
        <v>31</v>
      </c>
      <c r="M14" t="s">
        <v>47</v>
      </c>
      <c r="N14" t="s">
        <v>48</v>
      </c>
      <c r="P14" t="s">
        <v>107</v>
      </c>
      <c r="R14" t="s">
        <v>108</v>
      </c>
      <c r="S14" t="b">
        <v>0</v>
      </c>
      <c r="T14" s="1">
        <v>45901</v>
      </c>
      <c r="U14" s="2">
        <f>HYPERLINK("https://sbirkapp.gov.cz/detail/SPPFENT3ER5L4U6K", "https://sbirkapp.gov.cz/detail/SPPFENT3ER5L4U6K")</f>
        <v>0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45188</v>
      </c>
      <c r="I15" s="1">
        <v>45189.65522826532</v>
      </c>
      <c r="J15" t="s">
        <v>112</v>
      </c>
      <c r="K15" t="s">
        <v>31</v>
      </c>
      <c r="M15" t="s">
        <v>113</v>
      </c>
      <c r="N15" t="s">
        <v>114</v>
      </c>
      <c r="P15" t="s">
        <v>115</v>
      </c>
      <c r="S15" t="b">
        <v>1</v>
      </c>
      <c r="U15" s="2">
        <f>HYPERLINK("https://sbirkapp.gov.cz/detail/SPP4PGBK6RLQIU6E", "https://sbirkapp.gov.cz/detail/SPP4PGBK6RLQIU6E")</f>
        <v>0</v>
      </c>
      <c r="V15" t="s">
        <v>116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117</v>
      </c>
      <c r="F16" t="s">
        <v>28</v>
      </c>
      <c r="G16" t="s">
        <v>118</v>
      </c>
      <c r="H16" s="1">
        <v>45097</v>
      </c>
      <c r="I16" s="1">
        <v>45098.41610895329</v>
      </c>
      <c r="J16" t="s">
        <v>119</v>
      </c>
      <c r="K16" t="s">
        <v>31</v>
      </c>
      <c r="M16" t="s">
        <v>63</v>
      </c>
      <c r="N16" t="s">
        <v>64</v>
      </c>
      <c r="P16" t="s">
        <v>120</v>
      </c>
      <c r="S16" t="b">
        <v>1</v>
      </c>
      <c r="U16" s="2">
        <f>HYPERLINK("https://sbirkapp.gov.cz/detail/SPP7I4OJG6RBLBKS", "https://sbirkapp.gov.cz/detail/SPP7I4OJG6RBLBKS")</f>
        <v>0</v>
      </c>
      <c r="V16" t="s">
        <v>121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28</v>
      </c>
      <c r="G17" t="s">
        <v>123</v>
      </c>
      <c r="H17" s="1">
        <v>45097</v>
      </c>
      <c r="I17" s="1">
        <v>45098.40718909744</v>
      </c>
      <c r="J17" t="s">
        <v>124</v>
      </c>
      <c r="K17" t="s">
        <v>31</v>
      </c>
      <c r="M17" t="s">
        <v>125</v>
      </c>
      <c r="N17" t="s">
        <v>126</v>
      </c>
      <c r="P17" t="s">
        <v>127</v>
      </c>
      <c r="S17" t="b">
        <v>1</v>
      </c>
      <c r="U17" s="2">
        <f>HYPERLINK("https://sbirkapp.gov.cz/detail/SPPHSGBNHHONUQCU", "https://sbirkapp.gov.cz/detail/SPPHSGBNHHONUQCU")</f>
        <v>0</v>
      </c>
      <c r="V17" t="s">
        <v>128</v>
      </c>
      <c r="W17">
        <v>3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129</v>
      </c>
      <c r="F18" t="s">
        <v>28</v>
      </c>
      <c r="G18" t="s">
        <v>130</v>
      </c>
      <c r="H18" s="1">
        <v>45097</v>
      </c>
      <c r="I18" s="1">
        <v>45098.40717450275</v>
      </c>
      <c r="J18" t="s">
        <v>131</v>
      </c>
      <c r="K18" t="s">
        <v>31</v>
      </c>
      <c r="M18" t="s">
        <v>32</v>
      </c>
      <c r="N18" t="s">
        <v>33</v>
      </c>
      <c r="O18" t="s">
        <v>132</v>
      </c>
      <c r="R18" t="s">
        <v>53</v>
      </c>
      <c r="S18" t="b">
        <v>0</v>
      </c>
      <c r="T18" s="1">
        <v>45397</v>
      </c>
      <c r="U18" s="2">
        <f>HYPERLINK("https://sbirkapp.gov.cz/detail/SPPQ5MVBH34ZUEKQ", "https://sbirkapp.gov.cz/detail/SPPQ5MVBH34ZUEKQ")</f>
        <v>0</v>
      </c>
      <c r="V18" t="s">
        <v>133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28</v>
      </c>
      <c r="G19" t="s">
        <v>29</v>
      </c>
      <c r="H19" s="1">
        <v>45041</v>
      </c>
      <c r="I19" s="1">
        <v>45042.55708195319</v>
      </c>
      <c r="J19" t="s">
        <v>135</v>
      </c>
      <c r="K19" t="s">
        <v>31</v>
      </c>
      <c r="M19" t="s">
        <v>32</v>
      </c>
      <c r="N19" t="s">
        <v>33</v>
      </c>
      <c r="P19" t="s">
        <v>136</v>
      </c>
      <c r="Q19" t="s">
        <v>137</v>
      </c>
      <c r="R19" t="s">
        <v>138</v>
      </c>
      <c r="S19" t="b">
        <v>0</v>
      </c>
      <c r="T19" s="1">
        <v>45397</v>
      </c>
      <c r="U19" s="2">
        <f>HYPERLINK("https://sbirkapp.gov.cz/detail/SPP6WCIUBNQQLSGG", "https://sbirkapp.gov.cz/detail/SPP6WCIUBNQQLSGG")</f>
        <v>0</v>
      </c>
      <c r="V19" t="s">
        <v>139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140</v>
      </c>
      <c r="F20" t="s">
        <v>28</v>
      </c>
      <c r="G20" t="s">
        <v>141</v>
      </c>
      <c r="H20" s="1">
        <v>44915</v>
      </c>
      <c r="I20" s="1">
        <v>44916.66866601547</v>
      </c>
      <c r="J20" t="s">
        <v>142</v>
      </c>
      <c r="K20" t="s">
        <v>31</v>
      </c>
      <c r="M20" t="s">
        <v>76</v>
      </c>
      <c r="N20" t="s">
        <v>77</v>
      </c>
      <c r="P20" t="s">
        <v>143</v>
      </c>
      <c r="R20" t="s">
        <v>144</v>
      </c>
      <c r="S20" t="b">
        <v>0</v>
      </c>
      <c r="T20" s="1">
        <v>45292</v>
      </c>
      <c r="U20" s="2">
        <f>HYPERLINK("https://sbirkapp.gov.cz/detail/SPPAEQOFEMAVK2AO", "https://sbirkapp.gov.cz/detail/SPPAEQOFEMAVK2AO")</f>
        <v>0</v>
      </c>
      <c r="V20" t="s">
        <v>145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146</v>
      </c>
      <c r="F21" t="s">
        <v>28</v>
      </c>
      <c r="G21" t="s">
        <v>147</v>
      </c>
      <c r="H21" s="1">
        <v>44817</v>
      </c>
      <c r="I21" s="1">
        <v>44818.62297744552</v>
      </c>
      <c r="J21" t="s">
        <v>148</v>
      </c>
      <c r="K21" t="s">
        <v>31</v>
      </c>
      <c r="M21" t="s">
        <v>149</v>
      </c>
      <c r="N21" t="s">
        <v>150</v>
      </c>
      <c r="P21" t="s">
        <v>151</v>
      </c>
      <c r="S21" t="b">
        <v>1</v>
      </c>
      <c r="U21" s="2">
        <f>HYPERLINK("https://sbirkapp.gov.cz/detail/SPPATQVAYR5UBTOY", "https://sbirkapp.gov.cz/detail/SPPATQVAYR5UBTOY")</f>
        <v>0</v>
      </c>
      <c r="V21" t="s">
        <v>152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153</v>
      </c>
      <c r="F22" t="s">
        <v>28</v>
      </c>
      <c r="G22" t="s">
        <v>154</v>
      </c>
      <c r="H22" s="1">
        <v>44460</v>
      </c>
      <c r="I22" s="1">
        <v>44760.3485464072</v>
      </c>
      <c r="J22" t="s">
        <v>155</v>
      </c>
      <c r="K22" t="s">
        <v>156</v>
      </c>
      <c r="L22" s="1">
        <v>44468</v>
      </c>
      <c r="M22" t="s">
        <v>76</v>
      </c>
      <c r="N22" t="s">
        <v>77</v>
      </c>
      <c r="R22" t="s">
        <v>78</v>
      </c>
      <c r="S22" t="b">
        <v>0</v>
      </c>
      <c r="T22" s="1">
        <v>44958</v>
      </c>
      <c r="U22" s="2">
        <f>HYPERLINK("https://sbirkapp.gov.cz/detail/SPPTWVO757QINZUM", "https://sbirkapp.gov.cz/detail/SPPTWVO757QINZUM")</f>
        <v>0</v>
      </c>
      <c r="V22" t="s">
        <v>157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158</v>
      </c>
      <c r="F23" t="s">
        <v>28</v>
      </c>
      <c r="G23" t="s">
        <v>159</v>
      </c>
      <c r="H23" s="1">
        <v>43536</v>
      </c>
      <c r="I23" s="1">
        <v>44760.3485387597</v>
      </c>
      <c r="J23" t="s">
        <v>160</v>
      </c>
      <c r="K23" t="s">
        <v>156</v>
      </c>
      <c r="L23" s="1">
        <v>43537</v>
      </c>
      <c r="M23" t="s">
        <v>161</v>
      </c>
      <c r="N23" t="s">
        <v>162</v>
      </c>
      <c r="O23" t="s">
        <v>163</v>
      </c>
      <c r="S23" t="b">
        <v>1</v>
      </c>
      <c r="U23" s="2">
        <f>HYPERLINK("https://sbirkapp.gov.cz/detail/SPP2PVHFZKQ76CYE", "https://sbirkapp.gov.cz/detail/SPP2PVHFZKQ76CYE")</f>
        <v>0</v>
      </c>
      <c r="V23" t="s">
        <v>164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165</v>
      </c>
      <c r="F24" t="s">
        <v>28</v>
      </c>
      <c r="G24" t="s">
        <v>166</v>
      </c>
      <c r="H24" s="1">
        <v>44173</v>
      </c>
      <c r="I24" s="1">
        <v>44760.33335531318</v>
      </c>
      <c r="J24" t="s">
        <v>167</v>
      </c>
      <c r="K24" t="s">
        <v>156</v>
      </c>
      <c r="L24" s="1">
        <v>44174</v>
      </c>
      <c r="M24" t="s">
        <v>70</v>
      </c>
      <c r="N24" t="s">
        <v>71</v>
      </c>
      <c r="R24" t="s">
        <v>168</v>
      </c>
      <c r="S24" t="b">
        <v>0</v>
      </c>
      <c r="T24" s="1">
        <v>45292</v>
      </c>
      <c r="U24" s="2">
        <f>HYPERLINK("https://sbirkapp.gov.cz/detail/SPPVRLXKZ2KJHV2W", "https://sbirkapp.gov.cz/detail/SPPVRLXKZ2KJHV2W")</f>
        <v>0</v>
      </c>
      <c r="V24" t="s">
        <v>169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170</v>
      </c>
      <c r="F25" t="s">
        <v>28</v>
      </c>
      <c r="G25" t="s">
        <v>171</v>
      </c>
      <c r="H25" s="1">
        <v>44173</v>
      </c>
      <c r="I25" s="1">
        <v>44760.33334205985</v>
      </c>
      <c r="J25" t="s">
        <v>167</v>
      </c>
      <c r="K25" t="s">
        <v>156</v>
      </c>
      <c r="L25" s="1">
        <v>44174</v>
      </c>
      <c r="M25" t="s">
        <v>94</v>
      </c>
      <c r="N25" t="s">
        <v>95</v>
      </c>
      <c r="R25" t="s">
        <v>172</v>
      </c>
      <c r="S25" t="b">
        <v>0</v>
      </c>
      <c r="T25" s="1">
        <v>45292</v>
      </c>
      <c r="U25" s="2">
        <f>HYPERLINK("https://sbirkapp.gov.cz/detail/SPPAJAAC4KP4OVFS", "https://sbirkapp.gov.cz/detail/SPPAJAAC4KP4OVFS")</f>
        <v>0</v>
      </c>
      <c r="V25" t="s">
        <v>173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174</v>
      </c>
      <c r="F26" t="s">
        <v>28</v>
      </c>
      <c r="G26" t="s">
        <v>175</v>
      </c>
      <c r="H26" s="1">
        <v>44369</v>
      </c>
      <c r="I26" s="1">
        <v>44760.33333309033</v>
      </c>
      <c r="J26" t="s">
        <v>176</v>
      </c>
      <c r="K26" t="s">
        <v>156</v>
      </c>
      <c r="L26" s="1">
        <v>44370</v>
      </c>
      <c r="M26" t="s">
        <v>177</v>
      </c>
      <c r="N26" t="s">
        <v>178</v>
      </c>
      <c r="R26" t="s">
        <v>179</v>
      </c>
      <c r="S26" t="b">
        <v>0</v>
      </c>
      <c r="T26" s="1">
        <v>45870</v>
      </c>
      <c r="U26" s="2">
        <f>HYPERLINK("https://sbirkapp.gov.cz/detail/SPPBNRP7GPLQNJKQ", "https://sbirkapp.gov.cz/detail/SPPBNRP7GPLQNJKQ")</f>
        <v>0</v>
      </c>
      <c r="V26" t="s">
        <v>180</v>
      </c>
      <c r="W26">
        <v>3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181</v>
      </c>
      <c r="F27" t="s">
        <v>28</v>
      </c>
      <c r="G27" t="s">
        <v>182</v>
      </c>
      <c r="H27" s="1">
        <v>44369</v>
      </c>
      <c r="I27" s="1">
        <v>44760.33330956951</v>
      </c>
      <c r="J27" t="s">
        <v>183</v>
      </c>
      <c r="K27" t="s">
        <v>156</v>
      </c>
      <c r="L27" s="1">
        <v>44370</v>
      </c>
      <c r="M27" t="s">
        <v>88</v>
      </c>
      <c r="N27" t="s">
        <v>89</v>
      </c>
      <c r="R27" t="s">
        <v>184</v>
      </c>
      <c r="S27" t="b">
        <v>0</v>
      </c>
      <c r="T27" s="1">
        <v>45292</v>
      </c>
      <c r="U27" s="2">
        <f>HYPERLINK("https://sbirkapp.gov.cz/detail/SPPLC22IKIXMD2RQ", "https://sbirkapp.gov.cz/detail/SPPLC22IKIXMD2RQ")</f>
        <v>0</v>
      </c>
      <c r="V27" t="s">
        <v>185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186</v>
      </c>
      <c r="F28" t="s">
        <v>28</v>
      </c>
      <c r="G28" t="s">
        <v>187</v>
      </c>
      <c r="H28" s="1">
        <v>43809</v>
      </c>
      <c r="I28" s="1">
        <v>44760.33276102279</v>
      </c>
      <c r="J28" t="s">
        <v>188</v>
      </c>
      <c r="K28" t="s">
        <v>156</v>
      </c>
      <c r="L28" s="1">
        <v>43811</v>
      </c>
      <c r="M28" t="s">
        <v>82</v>
      </c>
      <c r="N28" t="s">
        <v>83</v>
      </c>
      <c r="R28" t="s">
        <v>189</v>
      </c>
      <c r="S28" t="b">
        <v>0</v>
      </c>
      <c r="T28" s="1">
        <v>45292</v>
      </c>
      <c r="U28" s="2">
        <f>HYPERLINK("https://sbirkapp.gov.cz/detail/SPPQGFIO7QSJJ67U", "https://sbirkapp.gov.cz/detail/SPPQGFIO7QSJJ67U")</f>
        <v>0</v>
      </c>
      <c r="V28" t="s">
        <v>190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191</v>
      </c>
      <c r="F29" t="s">
        <v>28</v>
      </c>
      <c r="G29" t="s">
        <v>192</v>
      </c>
      <c r="H29" s="1">
        <v>42626</v>
      </c>
      <c r="I29" s="1">
        <v>44760.31812002789</v>
      </c>
      <c r="J29" t="s">
        <v>193</v>
      </c>
      <c r="K29" t="s">
        <v>156</v>
      </c>
      <c r="L29" s="1">
        <v>42627</v>
      </c>
      <c r="M29" t="s">
        <v>125</v>
      </c>
      <c r="N29" t="s">
        <v>126</v>
      </c>
      <c r="R29" t="s">
        <v>194</v>
      </c>
      <c r="S29" t="b">
        <v>0</v>
      </c>
      <c r="T29" s="1">
        <v>45139</v>
      </c>
      <c r="U29" s="2">
        <f>HYPERLINK("https://sbirkapp.gov.cz/detail/SPPMCWDF2DSCV4BC", "https://sbirkapp.gov.cz/detail/SPPMCWDF2DSCV4BC")</f>
        <v>0</v>
      </c>
      <c r="V29" t="s">
        <v>195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196</v>
      </c>
      <c r="F30" t="s">
        <v>28</v>
      </c>
      <c r="G30" t="s">
        <v>197</v>
      </c>
      <c r="H30" s="1">
        <v>42801</v>
      </c>
      <c r="I30" s="1">
        <v>44760.31804799251</v>
      </c>
      <c r="J30" t="s">
        <v>198</v>
      </c>
      <c r="K30" t="s">
        <v>156</v>
      </c>
      <c r="L30" s="1">
        <v>42804</v>
      </c>
      <c r="M30" t="s">
        <v>161</v>
      </c>
      <c r="N30" t="s">
        <v>162</v>
      </c>
      <c r="Q30" t="s">
        <v>199</v>
      </c>
      <c r="S30" t="b">
        <v>1</v>
      </c>
      <c r="U30" s="2">
        <f>HYPERLINK("https://sbirkapp.gov.cz/detail/SPPMCMW3CGPRRTFI", "https://sbirkapp.gov.cz/detail/SPPMCMW3CGPRRTFI")</f>
        <v>0</v>
      </c>
      <c r="V30" t="s">
        <v>200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201</v>
      </c>
      <c r="F31" t="s">
        <v>28</v>
      </c>
      <c r="G31" t="s">
        <v>202</v>
      </c>
      <c r="H31" s="1">
        <v>41534</v>
      </c>
      <c r="I31" s="1">
        <v>44760.31751863786</v>
      </c>
      <c r="J31" t="s">
        <v>203</v>
      </c>
      <c r="K31" t="s">
        <v>156</v>
      </c>
      <c r="L31" s="1">
        <v>41540</v>
      </c>
      <c r="M31" t="s">
        <v>204</v>
      </c>
      <c r="N31" t="s">
        <v>205</v>
      </c>
      <c r="O31" t="s">
        <v>206</v>
      </c>
      <c r="Q31" t="s">
        <v>206</v>
      </c>
      <c r="S31" t="b">
        <v>1</v>
      </c>
      <c r="U31" s="2">
        <f>HYPERLINK("https://sbirkapp.gov.cz/detail/SPPJR5AE7IWQXKVW", "https://sbirkapp.gov.cz/detail/SPPJR5AE7IWQXKVW")</f>
        <v>0</v>
      </c>
      <c r="V31" t="s">
        <v>207</v>
      </c>
      <c r="W31">
        <v>2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208</v>
      </c>
      <c r="F32" t="s">
        <v>28</v>
      </c>
      <c r="G32" t="s">
        <v>209</v>
      </c>
      <c r="H32" s="1">
        <v>42627</v>
      </c>
      <c r="I32" s="1">
        <v>44760.31751145379</v>
      </c>
      <c r="J32" t="s">
        <v>193</v>
      </c>
      <c r="K32" t="s">
        <v>156</v>
      </c>
      <c r="L32" s="1">
        <v>42627</v>
      </c>
      <c r="M32" t="s">
        <v>210</v>
      </c>
      <c r="N32" t="s">
        <v>211</v>
      </c>
      <c r="S32" t="b">
        <v>1</v>
      </c>
      <c r="U32" s="2">
        <f>HYPERLINK("https://sbirkapp.gov.cz/detail/SPPSVCGSCHZRWSIW", "https://sbirkapp.gov.cz/detail/SPPSVCGSCHZRWSIW")</f>
        <v>0</v>
      </c>
      <c r="V32" t="s">
        <v>212</v>
      </c>
      <c r="W32">
        <v>2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213</v>
      </c>
      <c r="F33" t="s">
        <v>28</v>
      </c>
      <c r="G33" t="s">
        <v>214</v>
      </c>
      <c r="H33" s="1">
        <v>38243</v>
      </c>
      <c r="I33" s="1">
        <v>44760.24327136177</v>
      </c>
      <c r="J33" t="s">
        <v>215</v>
      </c>
      <c r="K33" t="s">
        <v>156</v>
      </c>
      <c r="L33" s="1">
        <v>38250</v>
      </c>
      <c r="M33" t="s">
        <v>216</v>
      </c>
      <c r="N33" t="s">
        <v>217</v>
      </c>
      <c r="S33" t="b">
        <v>1</v>
      </c>
      <c r="U33" s="2">
        <f>HYPERLINK("https://sbirkapp.gov.cz/detail/SPPJNYQARVWCZZQ6", "https://sbirkapp.gov.cz/detail/SPPJNYQARVWCZZQ6")</f>
        <v>0</v>
      </c>
      <c r="V33" t="s">
        <v>218</v>
      </c>
      <c r="W33">
        <v>2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219</v>
      </c>
      <c r="F34" t="s">
        <v>220</v>
      </c>
      <c r="G34" t="s">
        <v>221</v>
      </c>
      <c r="H34" t="s">
        <v>221</v>
      </c>
      <c r="I34" t="s">
        <v>221</v>
      </c>
      <c r="J34" t="s">
        <v>221</v>
      </c>
      <c r="K34" t="s">
        <v>221</v>
      </c>
      <c r="L34" t="s">
        <v>221</v>
      </c>
      <c r="M34" t="s">
        <v>221</v>
      </c>
      <c r="N34" t="s">
        <v>221</v>
      </c>
      <c r="O34" t="s">
        <v>221</v>
      </c>
      <c r="P34" t="s">
        <v>221</v>
      </c>
      <c r="Q34" t="s">
        <v>221</v>
      </c>
      <c r="R34" t="s">
        <v>221</v>
      </c>
      <c r="S34" t="s">
        <v>221</v>
      </c>
      <c r="T34" t="s">
        <v>221</v>
      </c>
      <c r="U34" t="s">
        <v>221</v>
      </c>
      <c r="V34" t="s">
        <v>222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223</v>
      </c>
      <c r="F35" t="s">
        <v>28</v>
      </c>
      <c r="G35" t="s">
        <v>224</v>
      </c>
      <c r="H35" s="1">
        <v>39882</v>
      </c>
      <c r="I35" s="1">
        <v>44760.24325692181</v>
      </c>
      <c r="J35" t="s">
        <v>225</v>
      </c>
      <c r="K35" t="s">
        <v>156</v>
      </c>
      <c r="L35" s="1">
        <v>39889</v>
      </c>
      <c r="M35" t="s">
        <v>226</v>
      </c>
      <c r="N35" t="s">
        <v>227</v>
      </c>
      <c r="R35" t="s">
        <v>228</v>
      </c>
      <c r="S35" t="b">
        <v>0</v>
      </c>
      <c r="T35" s="1">
        <v>45214</v>
      </c>
      <c r="U35" s="2">
        <f>HYPERLINK("https://sbirkapp.gov.cz/detail/SPPSAKTHHSMFTJB6", "https://sbirkapp.gov.cz/detail/SPPSAKTHHSMFTJB6")</f>
        <v>0</v>
      </c>
      <c r="V35" t="s">
        <v>229</v>
      </c>
      <c r="W35">
        <v>2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230</v>
      </c>
      <c r="F36" t="s">
        <v>28</v>
      </c>
      <c r="G36" t="s">
        <v>231</v>
      </c>
      <c r="H36" s="1">
        <v>39973</v>
      </c>
      <c r="I36" s="1">
        <v>44760.24318896492</v>
      </c>
      <c r="J36" t="s">
        <v>225</v>
      </c>
      <c r="K36" t="s">
        <v>156</v>
      </c>
      <c r="L36" s="1">
        <v>39974</v>
      </c>
      <c r="M36" t="s">
        <v>232</v>
      </c>
      <c r="N36" t="s">
        <v>233</v>
      </c>
      <c r="S36" t="b">
        <v>1</v>
      </c>
      <c r="U36" s="2">
        <f>HYPERLINK("https://sbirkapp.gov.cz/detail/SPPTUMJTPBUIPMAA", "https://sbirkapp.gov.cz/detail/SPPTUMJTPBUIPMAA")</f>
        <v>0</v>
      </c>
      <c r="V36" t="s">
        <v>234</v>
      </c>
      <c r="W36">
        <v>2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235</v>
      </c>
      <c r="F37" t="s">
        <v>28</v>
      </c>
      <c r="G37" t="s">
        <v>236</v>
      </c>
      <c r="H37" s="1">
        <v>40883</v>
      </c>
      <c r="I37" s="1">
        <v>44760.24318111935</v>
      </c>
      <c r="J37" t="s">
        <v>237</v>
      </c>
      <c r="K37" t="s">
        <v>156</v>
      </c>
      <c r="L37" s="1">
        <v>40884</v>
      </c>
      <c r="M37" t="s">
        <v>204</v>
      </c>
      <c r="N37" t="s">
        <v>205</v>
      </c>
      <c r="O37" t="s">
        <v>238</v>
      </c>
      <c r="Q37" t="s">
        <v>239</v>
      </c>
      <c r="S37" t="b">
        <v>1</v>
      </c>
      <c r="U37" s="2">
        <f>HYPERLINK("https://sbirkapp.gov.cz/detail/SPPZ7DLSEHSVCPYC", "https://sbirkapp.gov.cz/detail/SPPZ7DLSEHSVCPYC")</f>
        <v>0</v>
      </c>
      <c r="V37" t="s">
        <v>240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241</v>
      </c>
      <c r="F38" t="s">
        <v>28</v>
      </c>
      <c r="G38" t="s">
        <v>242</v>
      </c>
      <c r="H38" s="1">
        <v>38152</v>
      </c>
      <c r="I38" s="1">
        <v>44760.24265063581</v>
      </c>
      <c r="J38" t="s">
        <v>243</v>
      </c>
      <c r="K38" t="s">
        <v>156</v>
      </c>
      <c r="L38" s="1">
        <v>38166</v>
      </c>
      <c r="M38" t="s">
        <v>244</v>
      </c>
      <c r="N38" t="s">
        <v>245</v>
      </c>
      <c r="S38" t="b">
        <v>1</v>
      </c>
      <c r="U38" s="2">
        <f>HYPERLINK("https://sbirkapp.gov.cz/detail/SPPSJM7QONDUYHAI", "https://sbirkapp.gov.cz/detail/SPPSJM7QONDUYHAI")</f>
        <v>0</v>
      </c>
      <c r="V38" t="s">
        <v>246</v>
      </c>
      <c r="W38">
        <v>2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247</v>
      </c>
      <c r="F39" t="s">
        <v>28</v>
      </c>
      <c r="G39" t="s">
        <v>248</v>
      </c>
      <c r="H39" s="1">
        <v>37425</v>
      </c>
      <c r="I39" s="1">
        <v>44757.535092638</v>
      </c>
      <c r="J39" t="s">
        <v>249</v>
      </c>
      <c r="K39" t="s">
        <v>156</v>
      </c>
      <c r="L39" s="1">
        <v>37427</v>
      </c>
      <c r="M39" t="s">
        <v>250</v>
      </c>
      <c r="N39" t="s">
        <v>251</v>
      </c>
      <c r="S39" t="b">
        <v>1</v>
      </c>
      <c r="U39" s="2">
        <f>HYPERLINK("https://sbirkapp.gov.cz/detail/SPPT5HNSZLVKGXK2", "https://sbirkapp.gov.cz/detail/SPPT5HNSZLVKGXK2")</f>
        <v>0</v>
      </c>
      <c r="V39" t="s">
        <v>252</v>
      </c>
      <c r="W39">
        <v>2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253</v>
      </c>
      <c r="F40" t="s">
        <v>28</v>
      </c>
      <c r="G40" t="s">
        <v>254</v>
      </c>
      <c r="H40" s="1">
        <v>37327</v>
      </c>
      <c r="I40" s="1">
        <v>44757.5145366578</v>
      </c>
      <c r="J40" t="s">
        <v>255</v>
      </c>
      <c r="K40" t="s">
        <v>156</v>
      </c>
      <c r="L40" s="1">
        <v>37340</v>
      </c>
      <c r="M40" t="s">
        <v>256</v>
      </c>
      <c r="N40" t="s">
        <v>257</v>
      </c>
      <c r="R40" t="s">
        <v>258</v>
      </c>
      <c r="S40" t="b">
        <v>0</v>
      </c>
      <c r="T40" s="1">
        <v>45323</v>
      </c>
      <c r="U40" s="2">
        <f>HYPERLINK("https://sbirkapp.gov.cz/detail/SPPM3ZMK3QK23RF4", "https://sbirkapp.gov.cz/detail/SPPM3ZMK3QK23RF4")</f>
        <v>0</v>
      </c>
      <c r="V40" t="s">
        <v>259</v>
      </c>
      <c r="W40">
        <v>2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260</v>
      </c>
      <c r="F41" t="s">
        <v>28</v>
      </c>
      <c r="G41" t="s">
        <v>261</v>
      </c>
      <c r="H41" s="1">
        <v>37061</v>
      </c>
      <c r="I41" s="1">
        <v>44757.5082567344</v>
      </c>
      <c r="J41" t="s">
        <v>262</v>
      </c>
      <c r="K41" t="s">
        <v>156</v>
      </c>
      <c r="L41" s="1">
        <v>37076</v>
      </c>
      <c r="M41" t="s">
        <v>216</v>
      </c>
      <c r="N41" t="s">
        <v>217</v>
      </c>
      <c r="R41" t="s">
        <v>263</v>
      </c>
      <c r="S41" t="b">
        <v>0</v>
      </c>
      <c r="T41" s="1">
        <v>45170</v>
      </c>
      <c r="U41" s="2">
        <f>HYPERLINK("https://sbirkapp.gov.cz/detail/SPPGQWZ4S43FUO4M", "https://sbirkapp.gov.cz/detail/SPPGQWZ4S43FUO4M")</f>
        <v>0</v>
      </c>
      <c r="V41" t="s">
        <v>264</v>
      </c>
      <c r="W41">
        <v>3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265</v>
      </c>
      <c r="F42" t="s">
        <v>28</v>
      </c>
      <c r="G42" t="s">
        <v>266</v>
      </c>
      <c r="H42" s="1">
        <v>36949</v>
      </c>
      <c r="I42" s="1">
        <v>44757.50341709005</v>
      </c>
      <c r="J42" t="s">
        <v>267</v>
      </c>
      <c r="K42" t="s">
        <v>156</v>
      </c>
      <c r="L42" s="1">
        <v>36957</v>
      </c>
      <c r="M42" t="s">
        <v>216</v>
      </c>
      <c r="N42" t="s">
        <v>217</v>
      </c>
      <c r="R42" t="s">
        <v>194</v>
      </c>
      <c r="S42" t="b">
        <v>0</v>
      </c>
      <c r="T42" s="1">
        <v>45139</v>
      </c>
      <c r="U42" s="2">
        <f>HYPERLINK("https://sbirkapp.gov.cz/detail/SPPM2CKT6VJHHRE4", "https://sbirkapp.gov.cz/detail/SPPM2CKT6VJHHRE4")</f>
        <v>0</v>
      </c>
      <c r="V42" t="s">
        <v>268</v>
      </c>
      <c r="W42">
        <v>3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269</v>
      </c>
      <c r="F43" t="s">
        <v>44</v>
      </c>
      <c r="G43" t="s">
        <v>270</v>
      </c>
      <c r="H43" s="1">
        <v>43494</v>
      </c>
      <c r="I43" s="1">
        <v>44757.45989713172</v>
      </c>
      <c r="J43" t="s">
        <v>271</v>
      </c>
      <c r="K43" t="s">
        <v>156</v>
      </c>
      <c r="L43" s="1">
        <v>43495</v>
      </c>
      <c r="M43" t="s">
        <v>272</v>
      </c>
      <c r="N43" t="s">
        <v>273</v>
      </c>
      <c r="S43" t="b">
        <v>1</v>
      </c>
      <c r="U43" s="2">
        <f>HYPERLINK("https://sbirkapp.gov.cz/detail/SPPEDJ776H3OPGTC", "https://sbirkapp.gov.cz/detail/SPPEDJ776H3OPGTC")</f>
        <v>0</v>
      </c>
      <c r="V43" t="s">
        <v>274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275</v>
      </c>
      <c r="F44" t="s">
        <v>44</v>
      </c>
      <c r="G44" t="s">
        <v>276</v>
      </c>
      <c r="H44" s="1">
        <v>42745</v>
      </c>
      <c r="I44" s="1">
        <v>44757.42468201939</v>
      </c>
      <c r="J44" t="s">
        <v>277</v>
      </c>
      <c r="K44" t="s">
        <v>156</v>
      </c>
      <c r="L44" s="1">
        <v>42746</v>
      </c>
      <c r="M44" t="s">
        <v>47</v>
      </c>
      <c r="N44" t="s">
        <v>48</v>
      </c>
      <c r="R44" t="s">
        <v>49</v>
      </c>
      <c r="S44" t="b">
        <v>0</v>
      </c>
      <c r="T44" s="1">
        <v>45413</v>
      </c>
      <c r="U44" s="2">
        <f>HYPERLINK("https://sbirkapp.gov.cz/detail/SPPSWGE3WTKNPW64", "https://sbirkapp.gov.cz/detail/SPPSWGE3WTKNPW64")</f>
        <v>0</v>
      </c>
      <c r="V44" t="s">
        <v>278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279</v>
      </c>
      <c r="F45" t="s">
        <v>44</v>
      </c>
      <c r="G45" t="s">
        <v>280</v>
      </c>
      <c r="H45" s="1">
        <v>42514</v>
      </c>
      <c r="I45" s="1">
        <v>44757.41944540955</v>
      </c>
      <c r="J45" t="s">
        <v>281</v>
      </c>
      <c r="K45" t="s">
        <v>156</v>
      </c>
      <c r="L45" s="1">
        <v>42520</v>
      </c>
      <c r="M45" t="s">
        <v>282</v>
      </c>
      <c r="N45" t="s">
        <v>283</v>
      </c>
      <c r="R45" t="s">
        <v>284</v>
      </c>
      <c r="S45" t="b">
        <v>0</v>
      </c>
      <c r="T45" s="1">
        <v>45292</v>
      </c>
      <c r="U45" s="2">
        <f>HYPERLINK("https://sbirkapp.gov.cz/detail/SPPAUPGFWG4RQZ2W", "https://sbirkapp.gov.cz/detail/SPPAUPGFWG4RQZ2W")</f>
        <v>0</v>
      </c>
      <c r="V45" t="s">
        <v>285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286</v>
      </c>
      <c r="F46" t="s">
        <v>44</v>
      </c>
      <c r="G46" t="s">
        <v>287</v>
      </c>
      <c r="H46" s="1">
        <v>44635</v>
      </c>
      <c r="I46" s="1">
        <v>44636.60240659815</v>
      </c>
      <c r="J46" t="s">
        <v>288</v>
      </c>
      <c r="K46" t="s">
        <v>31</v>
      </c>
      <c r="M46" t="s">
        <v>289</v>
      </c>
      <c r="N46" t="s">
        <v>290</v>
      </c>
      <c r="S46" t="b">
        <v>1</v>
      </c>
      <c r="U46" s="2">
        <f>HYPERLINK("https://sbirkapp.gov.cz/detail/SPPAOMKG5A5M2M34", "https://sbirkapp.gov.cz/detail/SPPAOMKG5A5M2M34")</f>
        <v>0</v>
      </c>
      <c r="V46" t="s">
        <v>291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292</v>
      </c>
      <c r="F47" t="s">
        <v>28</v>
      </c>
      <c r="G47" t="s">
        <v>293</v>
      </c>
      <c r="H47" s="1">
        <v>44635</v>
      </c>
      <c r="I47" s="1">
        <v>44636.59451891353</v>
      </c>
      <c r="J47" t="s">
        <v>294</v>
      </c>
      <c r="K47" t="s">
        <v>31</v>
      </c>
      <c r="M47" t="s">
        <v>149</v>
      </c>
      <c r="N47" t="s">
        <v>150</v>
      </c>
      <c r="R47" t="s">
        <v>295</v>
      </c>
      <c r="S47" t="b">
        <v>0</v>
      </c>
      <c r="T47" s="1">
        <v>44835</v>
      </c>
      <c r="U47" s="2">
        <f>HYPERLINK("https://sbirkapp.gov.cz/detail/SPPBVU2B37CUCL52", "https://sbirkapp.gov.cz/detail/SPPBVU2B37CUCL52")</f>
        <v>0</v>
      </c>
      <c r="V47" t="s">
        <v>296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297</v>
      </c>
      <c r="F48" t="s">
        <v>28</v>
      </c>
      <c r="G48" t="s">
        <v>29</v>
      </c>
      <c r="H48" s="1">
        <v>44635</v>
      </c>
      <c r="I48" s="1">
        <v>44636.59451049811</v>
      </c>
      <c r="J48" t="s">
        <v>288</v>
      </c>
      <c r="K48" t="s">
        <v>31</v>
      </c>
      <c r="M48" t="s">
        <v>32</v>
      </c>
      <c r="N48" t="s">
        <v>33</v>
      </c>
      <c r="R48" t="s">
        <v>132</v>
      </c>
      <c r="S48" t="b">
        <v>0</v>
      </c>
      <c r="T48" s="1">
        <v>45051</v>
      </c>
      <c r="U48" s="2">
        <f>HYPERLINK("https://sbirkapp.gov.cz/detail/SPPMI4SLPR5EIZHM", "https://sbirkapp.gov.cz/detail/SPPMI4SLPR5EIZHM")</f>
        <v>0</v>
      </c>
      <c r="V48" t="s">
        <v>298</v>
      </c>
      <c r="W4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2026-07-02T14:28:12Z</dcterms:created>
  <dcterms:modified xsi:type="dcterms:W3CDTF">2026-07-02T14:28:12Z</dcterms:modified>
</cp:coreProperties>
</file>