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<sst xmlns="http://schemas.openxmlformats.org/spreadsheetml/2006/main" count="271" uniqueCount="135">
  <si>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</si>
  <si>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</si>
  <si>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</si>
  <si>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</si>
  <si>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</si>
  <si>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</si>
  <si>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</si>
  <si>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</si>
  <si>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</si>
  <si>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</si>
  <si>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</si>
  <si>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</si>
  <si>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</si>
  <si>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</si>
  <si>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</si>
  <si>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</si>
  <si>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</si>
  <si>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</si>
  <si>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</si>
  <si>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</si>
  <si>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</si>
  <si>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</si>
  <si>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</si>
  <si>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Lukavice</t>
  </si>
  <si>
    <t>00279200</t>
  </si>
  <si>
    <t>pcza3ir</t>
  </si>
  <si>
    <t>Pardubický kraj</t>
  </si>
  <si>
    <t>5/2025</t>
  </si>
  <si>
    <t>Obecně závazná vyhláška</t>
  </si>
  <si>
    <t>o regulaci hlučných činností</t>
  </si>
  <si>
    <t>2025-08-29</t>
  </si>
  <si>
    <t>Běžný</t>
  </si>
  <si>
    <t>veřejný pořádek - hlučné činnosti</t>
  </si>
  <si>
    <t>zákon č. 128/2000 Sb., o obcích - § 10 písm. a) - hlučné činnosti</t>
  </si>
  <si>
    <t>1564771339</t>
  </si>
  <si>
    <t>4/2025</t>
  </si>
  <si>
    <t>o stanovení podmínek pro pořádání, průběh a ukončení veřejnosti přístupných sportovních a kulturních podniků, včetně tanečních zábav a diskoték a jiných kulturních podniků v rozsahu nezbytném k zajištění veřejného pořádku</t>
  </si>
  <si>
    <t>veřejný pořádek - podmínky pro pořádání veřejně přístupných akcí</t>
  </si>
  <si>
    <t>zákon č. 128/2000 Sb., o obcích - § 10 písm. b) - podmínky pro pořádání veřejně přístupných akcí</t>
  </si>
  <si>
    <t>1564770741</t>
  </si>
  <si>
    <t>3/2025</t>
  </si>
  <si>
    <t>k zajištění udržování čistoty ulic a jiných veřejných prostranství k ochraně životního prostředí, zeleně v zástavbě a ostatní veřejné zeleně a o užívání plakátovacích ploch v majetku obce</t>
  </si>
  <si>
    <t>veřejný pořádek - jiné; veřejný pořádek - údržba a ochrana veřejné zeleně; veřejný pořádek - plakátování</t>
  </si>
  <si>
    <t>zákon č. 128/2000 Sb., o obcích - § 10 písm. c) - jiné; zákon č. 128/2000 Sb., o obcích - § 10 písm. c) - údržba a ochrana veřejné zeleně; zákon č. 128/2000 Sb., o obcích - § 10 písm. c) - plakátování</t>
  </si>
  <si>
    <t>1564769138</t>
  </si>
  <si>
    <t>2/2025</t>
  </si>
  <si>
    <t>kterou se stanovují pravidla pro pohyb psů na veřejném prostranství v obci Lukavice</t>
  </si>
  <si>
    <t>pohyb psů; veřejný pořádek - jiné</t>
  </si>
  <si>
    <t>zákon č. 246/1992 Sb., na ochranu zvířat proti týrání - § 24 odst. 2; zákon č. 128/2000 Sb., o obcích - § 10 písm. c) - jiné</t>
  </si>
  <si>
    <t>1/2012: k zabezpečení místních záležitostí veřejného pořádku</t>
  </si>
  <si>
    <t>1564746859</t>
  </si>
  <si>
    <t>1/2025</t>
  </si>
  <si>
    <t>o stanovení obecního systému odpadového hospodářství</t>
  </si>
  <si>
    <t>systém odpadového hospodářství</t>
  </si>
  <si>
    <t>zákon č. 541/2020 Sb., o odpadech - § 59 odst. 4</t>
  </si>
  <si>
    <t xml:space="preserve">2/2021: o stanovení obecního systému odpadového hospodářství </t>
  </si>
  <si>
    <t>1564742955</t>
  </si>
  <si>
    <t>4/2023</t>
  </si>
  <si>
    <t>o místním poplatku ze vstupného</t>
  </si>
  <si>
    <t>2024-01-01</t>
  </si>
  <si>
    <t>místní poplatek ze vstupného</t>
  </si>
  <si>
    <t>zákon č. 565/1990 Sb., o místních poplatcích - § 14 - ze vstupného</t>
  </si>
  <si>
    <t>2/2020: o místním poplatku ze vstupného</t>
  </si>
  <si>
    <t>1267103899</t>
  </si>
  <si>
    <t>3/2023</t>
  </si>
  <si>
    <t>o místním poplatku ze psů</t>
  </si>
  <si>
    <t>místní poplatek ze psů</t>
  </si>
  <si>
    <t>zákon č. 565/1990 Sb., o místních poplatcích - § 14 - ze psů</t>
  </si>
  <si>
    <t>1/2020: o místním poplatku ze psů</t>
  </si>
  <si>
    <t>1267094251</t>
  </si>
  <si>
    <t>1/2023</t>
  </si>
  <si>
    <t>o místním poplatku za obecní systém odpadového hospodářství</t>
  </si>
  <si>
    <t>místní poplatek za obecní systém odpadového hospodářství</t>
  </si>
  <si>
    <t>zákon č. 565/1990 Sb., o místních poplatcích - § 14 - za obecní systém odpadového hospodářství</t>
  </si>
  <si>
    <t xml:space="preserve">1/2021: o místním poplatku za obecní systém odpadového hospodářství </t>
  </si>
  <si>
    <t>1244723214</t>
  </si>
  <si>
    <t>2/2023</t>
  </si>
  <si>
    <t>VÝMAZ</t>
  </si>
  <si>
    <t>-</t>
  </si>
  <si>
    <t>1178577111</t>
  </si>
  <si>
    <t>1/2022</t>
  </si>
  <si>
    <t>Požární řád obce</t>
  </si>
  <si>
    <t>2023-01-13</t>
  </si>
  <si>
    <t>požární ochrana - požární řád</t>
  </si>
  <si>
    <t>zákon č. 133/1985 Sb., o požární ochraně - § 29 odst. 1 písm. o) bod 1</t>
  </si>
  <si>
    <t>1121998521</t>
  </si>
  <si>
    <t>2/2021</t>
  </si>
  <si>
    <t xml:space="preserve">o stanovení obecního systému odpadového hospodářství </t>
  </si>
  <si>
    <t>2022-01-01</t>
  </si>
  <si>
    <t>Dle přechodného ustanovení</t>
  </si>
  <si>
    <t>1/2025: o stanovení obecního systému odpadového hospodářství</t>
  </si>
  <si>
    <t>1111397147</t>
  </si>
  <si>
    <t>1/2021</t>
  </si>
  <si>
    <t xml:space="preserve">o místním poplatku za obecní systém odpadového hospodářství </t>
  </si>
  <si>
    <t>1/2023: o místním poplatku za obecní systém odpadového hospodářství</t>
  </si>
  <si>
    <t>1111393690</t>
  </si>
  <si>
    <t>2/2020</t>
  </si>
  <si>
    <t>2020-06-01</t>
  </si>
  <si>
    <t>4/2023: o místním poplatku ze vstupného</t>
  </si>
  <si>
    <t>1111389959</t>
  </si>
  <si>
    <t>1/2020</t>
  </si>
  <si>
    <t>3/2023: o místním poplatku ze psů</t>
  </si>
  <si>
    <t>1111388456</t>
  </si>
  <si>
    <t>1/2018</t>
  </si>
  <si>
    <t>kterou se stanoví část společných školských obvodů základních škol</t>
  </si>
  <si>
    <t>2018-03-13</t>
  </si>
  <si>
    <t>školské obvody - základní školy</t>
  </si>
  <si>
    <t>zákon č. 561/2004 Sb., školský zákon - § 178 odst. 2 písm. c)</t>
  </si>
  <si>
    <t>1111382398</t>
  </si>
  <si>
    <t>5/2016</t>
  </si>
  <si>
    <t>Nařízení</t>
  </si>
  <si>
    <t>tržní řád</t>
  </si>
  <si>
    <t>2017-01-01</t>
  </si>
  <si>
    <t>regulace prodeje zboží a nabízení služeb - tržní řád</t>
  </si>
  <si>
    <t xml:space="preserve">zákon č. 455/1991 Sb., živnostenský zákon - § 18 odst. 1 </t>
  </si>
  <si>
    <t>1111380066</t>
  </si>
  <si>
    <t>3/2016</t>
  </si>
  <si>
    <t>o nočním klidu</t>
  </si>
  <si>
    <t>2016-12-29</t>
  </si>
  <si>
    <t>noční klid</t>
  </si>
  <si>
    <t>zákon č. 251/2016 Sb., o některých přestupcích - § 5 odst. 7</t>
  </si>
  <si>
    <t>1111374098</t>
  </si>
  <si>
    <t>1/2012</t>
  </si>
  <si>
    <t>k zabezpečení místních záležitostí veřejného pořádku</t>
  </si>
  <si>
    <t>2012-08-01</t>
  </si>
  <si>
    <t>veřejný pořádek - hlučné činnosti; veřejný pořádek - podmínky pro pořádání veřejně přístupných akcí; veřejný pořádek - pyrotechnika; veřejný pořádek - jiné; pohyb psů; veřejný pořádek - plakátování; veřejný pořádek - údržba a ochrana veřejné zeleně</t>
  </si>
  <si>
    <t>zákon č. 128/2000 Sb., o obcích - § 10 písm. a) - hlučné činnosti; zákon č. 128/2000 Sb., o obcích - § 10 písm. b) - podmínky pro pořádání veřejně přístupných akcí; zákon č. 128/2000 Sb., o obcích - § 10 písm. a) - pyrotechnika; zákon č. 128/2000 Sb., o obcích - § 10 písm. c) - jiné; zákon č. 246/1992 Sb., na ochranu zvířat proti týrání - § 24 odst. 2; zákon č. 128/2000 Sb., o obcích - § 10 písm. c) - plakátování; zákon č. 128/2000 Sb., o obcích - § 10 písm. c) - údržba a ochrana veřejné zeleně</t>
  </si>
  <si>
    <t>2/2025: kterou se stanovují pravidla pro pohyb psů na veřejném prostranství v obci Lukavice; 2/2025: kterou se stanovují pravidla pro pohyb psů na veřejném prostranství v obci Lukavice</t>
  </si>
  <si>
    <t>1111370887</t>
  </si>
  <si>
    <t>1/2010</t>
  </si>
  <si>
    <t>kterou se stanoví podmínky k zabezpečení požární ochrany při akcích, kterých se zúčastní větší počet osob</t>
  </si>
  <si>
    <t>2010-01-20</t>
  </si>
  <si>
    <t>požární ochrana - podmínky při akcích</t>
  </si>
  <si>
    <t>zákon č. 133/1985 Sb., o požární ochraně - § 29 odst. 1 písm. o) bod 2</t>
  </si>
  <si>
    <t>1111365669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</si>
</sst>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20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5.7109375" customWidth="1"/>
    <col min="2" max="2" width="10.7109375" customWidth="1"/>
    <col min="3" max="3" width="9.7109375" customWidth="1"/>
    <col min="4" max="4" width="17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70.7109375" customWidth="1"/>
    <col min="14" max="14" width="70.7109375" customWidth="1"/>
    <col min="15" max="15" width="3.7109375" customWidth="1"/>
    <col min="16" max="16" width="70.7109375" customWidth="1"/>
    <col min="17" max="17" width="3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45867</v>
      </c>
      <c r="I2" s="1">
        <v>45883.49855725463</v>
      </c>
      <c r="J2" t="s">
        <v>30</v>
      </c>
      <c r="K2" t="s">
        <v>31</v>
      </c>
      <c r="M2" t="s">
        <v>32</v>
      </c>
      <c r="N2" t="s">
        <v>33</v>
      </c>
      <c r="S2" t="b">
        <v>1</v>
      </c>
      <c r="U2" s="2">
        <f>HYPERLINK("https://sbirkapp.gov.cz/detail/SPPYDEY66B6YHL4U", "https://sbirkapp.gov.cz/detail/SPPYDEY66B6YHL4U")</f>
        <v>0</v>
      </c>
      <c r="V2" t="s">
        <v>34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35</v>
      </c>
      <c r="F3" t="s">
        <v>28</v>
      </c>
      <c r="G3" t="s">
        <v>36</v>
      </c>
      <c r="H3" s="1">
        <v>45867</v>
      </c>
      <c r="I3" s="1">
        <v>45883.49750213293</v>
      </c>
      <c r="J3" t="s">
        <v>30</v>
      </c>
      <c r="K3" t="s">
        <v>31</v>
      </c>
      <c r="M3" t="s">
        <v>37</v>
      </c>
      <c r="N3" t="s">
        <v>38</v>
      </c>
      <c r="S3" t="b">
        <v>1</v>
      </c>
      <c r="U3" s="2">
        <f>HYPERLINK("https://sbirkapp.gov.cz/detail/SPPLXISOXVCNDD5C", "https://sbirkapp.gov.cz/detail/SPPLXISOXVCNDD5C")</f>
        <v>0</v>
      </c>
      <c r="V3" t="s">
        <v>39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40</v>
      </c>
      <c r="F4" t="s">
        <v>28</v>
      </c>
      <c r="G4" t="s">
        <v>41</v>
      </c>
      <c r="H4" s="1">
        <v>45867</v>
      </c>
      <c r="I4" s="1">
        <v>45883.49592419161</v>
      </c>
      <c r="J4" t="s">
        <v>30</v>
      </c>
      <c r="K4" t="s">
        <v>31</v>
      </c>
      <c r="M4" t="s">
        <v>42</v>
      </c>
      <c r="N4" t="s">
        <v>43</v>
      </c>
      <c r="S4" t="b">
        <v>1</v>
      </c>
      <c r="U4" s="2">
        <f>HYPERLINK("https://sbirkapp.gov.cz/detail/SPP7PYKCXHBWHT32", "https://sbirkapp.gov.cz/detail/SPP7PYKCXHBWHT32")</f>
        <v>0</v>
      </c>
      <c r="V4" t="s">
        <v>44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45</v>
      </c>
      <c r="F5" t="s">
        <v>28</v>
      </c>
      <c r="G5" t="s">
        <v>46</v>
      </c>
      <c r="H5" s="1">
        <v>45867</v>
      </c>
      <c r="I5" s="1">
        <v>45883.47291907494</v>
      </c>
      <c r="J5" t="s">
        <v>30</v>
      </c>
      <c r="K5" t="s">
        <v>31</v>
      </c>
      <c r="M5" t="s">
        <v>47</v>
      </c>
      <c r="N5" t="s">
        <v>48</v>
      </c>
      <c r="P5" t="s">
        <v>49</v>
      </c>
      <c r="S5" t="b">
        <v>1</v>
      </c>
      <c r="U5" s="2">
        <f>HYPERLINK("https://sbirkapp.gov.cz/detail/SPP2IKKC4I6QKMAM", "https://sbirkapp.gov.cz/detail/SPP2IKKC4I6QKMAM")</f>
        <v>0</v>
      </c>
      <c r="V5" t="s">
        <v>50</v>
      </c>
      <c r="W5">
        <v>2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51</v>
      </c>
      <c r="F6" t="s">
        <v>28</v>
      </c>
      <c r="G6" t="s">
        <v>52</v>
      </c>
      <c r="H6" s="1">
        <v>45867</v>
      </c>
      <c r="I6" s="1">
        <v>45883.46872868303</v>
      </c>
      <c r="J6" t="s">
        <v>30</v>
      </c>
      <c r="K6" t="s">
        <v>31</v>
      </c>
      <c r="M6" t="s">
        <v>53</v>
      </c>
      <c r="N6" t="s">
        <v>54</v>
      </c>
      <c r="P6" t="s">
        <v>55</v>
      </c>
      <c r="S6" t="b">
        <v>1</v>
      </c>
      <c r="U6" s="2">
        <f>HYPERLINK("https://sbirkapp.gov.cz/detail/SPPIPTNRG22XGRUY", "https://sbirkapp.gov.cz/detail/SPPIPTNRG22XGRUY")</f>
        <v>0</v>
      </c>
      <c r="V6" t="s">
        <v>56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57</v>
      </c>
      <c r="F7" t="s">
        <v>28</v>
      </c>
      <c r="G7" t="s">
        <v>58</v>
      </c>
      <c r="H7" s="1">
        <v>45230</v>
      </c>
      <c r="I7" s="1">
        <v>45237.55500626731</v>
      </c>
      <c r="J7" t="s">
        <v>59</v>
      </c>
      <c r="K7" t="s">
        <v>31</v>
      </c>
      <c r="M7" t="s">
        <v>60</v>
      </c>
      <c r="N7" t="s">
        <v>61</v>
      </c>
      <c r="P7" t="s">
        <v>62</v>
      </c>
      <c r="S7" t="b">
        <v>1</v>
      </c>
      <c r="U7" s="2">
        <f>HYPERLINK("https://sbirkapp.gov.cz/detail/SPPIKN4DERYWTS5K", "https://sbirkapp.gov.cz/detail/SPPIKN4DERYWTS5K")</f>
        <v>0</v>
      </c>
      <c r="V7" t="s">
        <v>63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64</v>
      </c>
      <c r="F8" t="s">
        <v>28</v>
      </c>
      <c r="G8" t="s">
        <v>65</v>
      </c>
      <c r="H8" s="1">
        <v>45230</v>
      </c>
      <c r="I8" s="1">
        <v>45237.54813841474</v>
      </c>
      <c r="J8" t="s">
        <v>59</v>
      </c>
      <c r="K8" t="s">
        <v>31</v>
      </c>
      <c r="M8" t="s">
        <v>66</v>
      </c>
      <c r="N8" t="s">
        <v>67</v>
      </c>
      <c r="P8" t="s">
        <v>68</v>
      </c>
      <c r="S8" t="b">
        <v>1</v>
      </c>
      <c r="U8" s="2">
        <f>HYPERLINK("https://sbirkapp.gov.cz/detail/SPPBL37GOBSZCDSE", "https://sbirkapp.gov.cz/detail/SPPBL37GOBSZCDSE")</f>
        <v>0</v>
      </c>
      <c r="V8" t="s">
        <v>69</v>
      </c>
      <c r="W8">
        <v>1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70</v>
      </c>
      <c r="F9" t="s">
        <v>28</v>
      </c>
      <c r="G9" t="s">
        <v>71</v>
      </c>
      <c r="H9" s="1">
        <v>45160</v>
      </c>
      <c r="I9" s="1">
        <v>45190.44680002242</v>
      </c>
      <c r="J9" t="s">
        <v>59</v>
      </c>
      <c r="K9" t="s">
        <v>31</v>
      </c>
      <c r="M9" t="s">
        <v>72</v>
      </c>
      <c r="N9" t="s">
        <v>73</v>
      </c>
      <c r="P9" t="s">
        <v>74</v>
      </c>
      <c r="S9" t="b">
        <v>1</v>
      </c>
      <c r="U9" s="2">
        <f>HYPERLINK("https://sbirkapp.gov.cz/detail/SPP6BKI2VYQAW5XQ", "https://sbirkapp.gov.cz/detail/SPP6BKI2VYQAW5XQ")</f>
        <v>0</v>
      </c>
      <c r="V9" t="s">
        <v>75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76</v>
      </c>
      <c r="F10" t="s">
        <v>77</v>
      </c>
      <c r="G10" t="s">
        <v>78</v>
      </c>
      <c r="H10" t="s">
        <v>78</v>
      </c>
      <c r="I10" t="s">
        <v>78</v>
      </c>
      <c r="J10" t="s">
        <v>78</v>
      </c>
      <c r="K10" t="s">
        <v>78</v>
      </c>
      <c r="L10" t="s">
        <v>78</v>
      </c>
      <c r="M10" t="s">
        <v>78</v>
      </c>
      <c r="N10" t="s">
        <v>78</v>
      </c>
      <c r="O10" t="s">
        <v>78</v>
      </c>
      <c r="P10" t="s">
        <v>78</v>
      </c>
      <c r="Q10" t="s">
        <v>78</v>
      </c>
      <c r="R10" t="s">
        <v>78</v>
      </c>
      <c r="S10" t="s">
        <v>78</v>
      </c>
      <c r="T10" t="s">
        <v>78</v>
      </c>
      <c r="U10" t="s">
        <v>78</v>
      </c>
      <c r="V10" t="s">
        <v>79</v>
      </c>
      <c r="W10">
        <v>2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80</v>
      </c>
      <c r="F11" t="s">
        <v>28</v>
      </c>
      <c r="G11" t="s">
        <v>81</v>
      </c>
      <c r="H11" s="1">
        <v>44768</v>
      </c>
      <c r="I11" s="1">
        <v>44924.3316163503</v>
      </c>
      <c r="J11" t="s">
        <v>82</v>
      </c>
      <c r="K11" t="s">
        <v>31</v>
      </c>
      <c r="M11" t="s">
        <v>83</v>
      </c>
      <c r="N11" t="s">
        <v>84</v>
      </c>
      <c r="S11" t="b">
        <v>1</v>
      </c>
      <c r="U11" s="2">
        <f>HYPERLINK("https://sbirkapp.gov.cz/detail/SPPMA72GULXMT6YW", "https://sbirkapp.gov.cz/detail/SPPMA72GULXMT6YW")</f>
        <v>0</v>
      </c>
      <c r="V11" t="s">
        <v>85</v>
      </c>
      <c r="W11">
        <v>6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86</v>
      </c>
      <c r="F12" t="s">
        <v>28</v>
      </c>
      <c r="G12" t="s">
        <v>87</v>
      </c>
      <c r="H12" s="1">
        <v>44508</v>
      </c>
      <c r="I12" s="1">
        <v>44897.38195781077</v>
      </c>
      <c r="J12" t="s">
        <v>88</v>
      </c>
      <c r="K12" t="s">
        <v>89</v>
      </c>
      <c r="L12" s="1">
        <v>44508</v>
      </c>
      <c r="M12" t="s">
        <v>53</v>
      </c>
      <c r="N12" t="s">
        <v>54</v>
      </c>
      <c r="R12" t="s">
        <v>90</v>
      </c>
      <c r="S12" t="b">
        <v>0</v>
      </c>
      <c r="T12" s="1">
        <v>45898</v>
      </c>
      <c r="U12" s="2">
        <f>HYPERLINK("https://sbirkapp.gov.cz/detail/SPPFUGZJTQHE4PNA", "https://sbirkapp.gov.cz/detail/SPPFUGZJTQHE4PNA")</f>
        <v>0</v>
      </c>
      <c r="V12" t="s">
        <v>91</v>
      </c>
      <c r="W12">
        <v>1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92</v>
      </c>
      <c r="F13" t="s">
        <v>28</v>
      </c>
      <c r="G13" t="s">
        <v>93</v>
      </c>
      <c r="H13" s="1">
        <v>44508</v>
      </c>
      <c r="I13" s="1">
        <v>44897.37828022192</v>
      </c>
      <c r="J13" t="s">
        <v>88</v>
      </c>
      <c r="K13" t="s">
        <v>89</v>
      </c>
      <c r="L13" s="1">
        <v>44508</v>
      </c>
      <c r="M13" t="s">
        <v>72</v>
      </c>
      <c r="N13" t="s">
        <v>73</v>
      </c>
      <c r="R13" t="s">
        <v>94</v>
      </c>
      <c r="S13" t="b">
        <v>0</v>
      </c>
      <c r="T13" s="1">
        <v>45292</v>
      </c>
      <c r="U13" s="2">
        <f>HYPERLINK("https://sbirkapp.gov.cz/detail/SPP5O4P3PD2THMZE", "https://sbirkapp.gov.cz/detail/SPP5O4P3PD2THMZE")</f>
        <v>0</v>
      </c>
      <c r="V13" t="s">
        <v>95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96</v>
      </c>
      <c r="F14" t="s">
        <v>28</v>
      </c>
      <c r="G14" t="s">
        <v>58</v>
      </c>
      <c r="H14" s="1">
        <v>43965</v>
      </c>
      <c r="I14" s="1">
        <v>44897.37461142977</v>
      </c>
      <c r="J14" t="s">
        <v>97</v>
      </c>
      <c r="K14" t="s">
        <v>89</v>
      </c>
      <c r="L14" s="1">
        <v>43965</v>
      </c>
      <c r="M14" t="s">
        <v>60</v>
      </c>
      <c r="N14" t="s">
        <v>61</v>
      </c>
      <c r="R14" t="s">
        <v>98</v>
      </c>
      <c r="S14" t="b">
        <v>0</v>
      </c>
      <c r="T14" s="1">
        <v>45292</v>
      </c>
      <c r="U14" s="2">
        <f>HYPERLINK("https://sbirkapp.gov.cz/detail/SPP6M755WVDAZR6M", "https://sbirkapp.gov.cz/detail/SPP6M755WVDAZR6M")</f>
        <v>0</v>
      </c>
      <c r="V14" t="s">
        <v>99</v>
      </c>
      <c r="W14">
        <v>1</v>
      </c>
    </row>
    <row r="15" spans="1:23">
      <c r="A15" t="s">
        <v>23</v>
      </c>
      <c r="B15" t="s">
        <v>24</v>
      </c>
      <c r="C15" t="s">
        <v>25</v>
      </c>
      <c r="D15" t="s">
        <v>26</v>
      </c>
      <c r="E15" t="s">
        <v>100</v>
      </c>
      <c r="F15" t="s">
        <v>28</v>
      </c>
      <c r="G15" t="s">
        <v>65</v>
      </c>
      <c r="H15" s="1">
        <v>43965</v>
      </c>
      <c r="I15" s="1">
        <v>44897.37197537621</v>
      </c>
      <c r="J15" t="s">
        <v>97</v>
      </c>
      <c r="K15" t="s">
        <v>89</v>
      </c>
      <c r="L15" s="1">
        <v>43965</v>
      </c>
      <c r="M15" t="s">
        <v>66</v>
      </c>
      <c r="N15" t="s">
        <v>67</v>
      </c>
      <c r="R15" t="s">
        <v>101</v>
      </c>
      <c r="S15" t="b">
        <v>0</v>
      </c>
      <c r="T15" s="1">
        <v>45292</v>
      </c>
      <c r="U15" s="2">
        <f>HYPERLINK("https://sbirkapp.gov.cz/detail/SPPVHV55M7LG52BK", "https://sbirkapp.gov.cz/detail/SPPVHV55M7LG52BK")</f>
        <v>0</v>
      </c>
      <c r="V15" t="s">
        <v>102</v>
      </c>
      <c r="W15">
        <v>1</v>
      </c>
    </row>
    <row r="16" spans="1:23">
      <c r="A16" t="s">
        <v>23</v>
      </c>
      <c r="B16" t="s">
        <v>24</v>
      </c>
      <c r="C16" t="s">
        <v>25</v>
      </c>
      <c r="D16" t="s">
        <v>26</v>
      </c>
      <c r="E16" t="s">
        <v>103</v>
      </c>
      <c r="F16" t="s">
        <v>28</v>
      </c>
      <c r="G16" t="s">
        <v>104</v>
      </c>
      <c r="H16" s="1">
        <v>43157</v>
      </c>
      <c r="I16" s="1">
        <v>44897.36150899719</v>
      </c>
      <c r="J16" t="s">
        <v>105</v>
      </c>
      <c r="K16" t="s">
        <v>89</v>
      </c>
      <c r="L16" s="1">
        <v>43157</v>
      </c>
      <c r="M16" t="s">
        <v>106</v>
      </c>
      <c r="N16" t="s">
        <v>107</v>
      </c>
      <c r="S16" t="b">
        <v>1</v>
      </c>
      <c r="U16" s="2">
        <f>HYPERLINK("https://sbirkapp.gov.cz/detail/SPPYWP2Q3YAA27FK", "https://sbirkapp.gov.cz/detail/SPPYWP2Q3YAA27FK")</f>
        <v>0</v>
      </c>
      <c r="V16" t="s">
        <v>108</v>
      </c>
      <c r="W16">
        <v>2</v>
      </c>
    </row>
    <row r="17" spans="1:23">
      <c r="A17" t="s">
        <v>23</v>
      </c>
      <c r="B17" t="s">
        <v>24</v>
      </c>
      <c r="C17" t="s">
        <v>25</v>
      </c>
      <c r="D17" t="s">
        <v>26</v>
      </c>
      <c r="E17" t="s">
        <v>109</v>
      </c>
      <c r="F17" t="s">
        <v>110</v>
      </c>
      <c r="G17" t="s">
        <v>111</v>
      </c>
      <c r="H17" s="1">
        <v>42718</v>
      </c>
      <c r="I17" s="1">
        <v>44897.35729300182</v>
      </c>
      <c r="J17" t="s">
        <v>112</v>
      </c>
      <c r="K17" t="s">
        <v>89</v>
      </c>
      <c r="L17" s="1">
        <v>42718</v>
      </c>
      <c r="M17" t="s">
        <v>113</v>
      </c>
      <c r="N17" t="s">
        <v>114</v>
      </c>
      <c r="S17" t="b">
        <v>1</v>
      </c>
      <c r="U17" s="2">
        <f>HYPERLINK("https://sbirkapp.gov.cz/detail/SPPHCKVWLNSD3SOG", "https://sbirkapp.gov.cz/detail/SPPHCKVWLNSD3SOG")</f>
        <v>0</v>
      </c>
      <c r="V17" t="s">
        <v>115</v>
      </c>
      <c r="W17">
        <v>1</v>
      </c>
    </row>
    <row r="18" spans="1:23">
      <c r="A18" t="s">
        <v>23</v>
      </c>
      <c r="B18" t="s">
        <v>24</v>
      </c>
      <c r="C18" t="s">
        <v>25</v>
      </c>
      <c r="D18" t="s">
        <v>26</v>
      </c>
      <c r="E18" t="s">
        <v>116</v>
      </c>
      <c r="F18" t="s">
        <v>28</v>
      </c>
      <c r="G18" t="s">
        <v>117</v>
      </c>
      <c r="H18" s="1">
        <v>42718</v>
      </c>
      <c r="I18" s="1">
        <v>44897.34787340133</v>
      </c>
      <c r="J18" t="s">
        <v>118</v>
      </c>
      <c r="K18" t="s">
        <v>89</v>
      </c>
      <c r="L18" s="1">
        <v>42718</v>
      </c>
      <c r="M18" t="s">
        <v>119</v>
      </c>
      <c r="N18" t="s">
        <v>120</v>
      </c>
      <c r="S18" t="b">
        <v>1</v>
      </c>
      <c r="U18" s="2">
        <f>HYPERLINK("https://sbirkapp.gov.cz/detail/SPPX7GRHOLXPP7CW", "https://sbirkapp.gov.cz/detail/SPPX7GRHOLXPP7CW")</f>
        <v>0</v>
      </c>
      <c r="V18" t="s">
        <v>121</v>
      </c>
      <c r="W18">
        <v>3</v>
      </c>
    </row>
    <row r="19" spans="1:23">
      <c r="A19" t="s">
        <v>23</v>
      </c>
      <c r="B19" t="s">
        <v>24</v>
      </c>
      <c r="C19" t="s">
        <v>25</v>
      </c>
      <c r="D19" t="s">
        <v>26</v>
      </c>
      <c r="E19" t="s">
        <v>122</v>
      </c>
      <c r="F19" t="s">
        <v>28</v>
      </c>
      <c r="G19" t="s">
        <v>123</v>
      </c>
      <c r="H19" s="1">
        <v>41101</v>
      </c>
      <c r="I19" s="1">
        <v>44897.34001210471</v>
      </c>
      <c r="J19" t="s">
        <v>124</v>
      </c>
      <c r="K19" t="s">
        <v>89</v>
      </c>
      <c r="L19" s="1">
        <v>41101</v>
      </c>
      <c r="M19" t="s">
        <v>125</v>
      </c>
      <c r="N19" t="s">
        <v>126</v>
      </c>
      <c r="R19" t="s">
        <v>127</v>
      </c>
      <c r="S19" t="b">
        <v>0</v>
      </c>
      <c r="T19" s="1">
        <v>45898</v>
      </c>
      <c r="U19" s="2">
        <f>HYPERLINK("https://sbirkapp.gov.cz/detail/SPPYZ7AU7WABAVC2", "https://sbirkapp.gov.cz/detail/SPPYZ7AU7WABAVC2")</f>
        <v>0</v>
      </c>
      <c r="V19" t="s">
        <v>128</v>
      </c>
      <c r="W19">
        <v>2</v>
      </c>
    </row>
    <row r="20" spans="1:23">
      <c r="A20" t="s">
        <v>23</v>
      </c>
      <c r="B20" t="s">
        <v>24</v>
      </c>
      <c r="C20" t="s">
        <v>25</v>
      </c>
      <c r="D20" t="s">
        <v>26</v>
      </c>
      <c r="E20" t="s">
        <v>129</v>
      </c>
      <c r="F20" t="s">
        <v>28</v>
      </c>
      <c r="G20" t="s">
        <v>130</v>
      </c>
      <c r="H20" s="1">
        <v>40197</v>
      </c>
      <c r="I20" s="1">
        <v>44897.33005830173</v>
      </c>
      <c r="J20" t="s">
        <v>131</v>
      </c>
      <c r="K20" t="s">
        <v>89</v>
      </c>
      <c r="L20" s="1">
        <v>40197</v>
      </c>
      <c r="M20" t="s">
        <v>132</v>
      </c>
      <c r="N20" t="s">
        <v>133</v>
      </c>
      <c r="S20" t="b">
        <v>1</v>
      </c>
      <c r="U20" s="2">
        <f>HYPERLINK("https://sbirkapp.gov.cz/detail/SPP76NTAWE6I2GHK", "https://sbirkapp.gov.cz/detail/SPP76NTAWE6I2GHK")</f>
        <v>0</v>
      </c>
      <c r="V20" t="s">
        <v>134</v>
      </c>
      <c r="W20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2026-05-01T18:43:39Z</dcterms:created>
  <dcterms:modified xsi:type="dcterms:W3CDTF">2026-05-01T18:43:39Z</dcterms:modified>
</cp:coreProperties>
</file>