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<sst xmlns="http://schemas.openxmlformats.org/spreadsheetml/2006/main" count="670" uniqueCount="304">
  <si>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</si>
  <si>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</si>
  <si>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</si>
  <si>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</si>
  <si>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</si>
  <si>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</si>
  <si>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</si>
  <si>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</si>
  <si>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</si>
  <si>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</si>
  <si>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</si>
  <si>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</si>
  <si>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</si>
  <si>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</si>
  <si>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</si>
  <si>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</si>
  <si>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</si>
  <si>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</si>
  <si>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</si>
  <si>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</si>
  <si>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</si>
  <si>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</si>
  <si>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</si>
  <si>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Žďár nad Sázavou</t>
  </si>
  <si>
    <t>00295841</t>
  </si>
  <si>
    <t>ybxb3sz</t>
  </si>
  <si>
    <t>Kraj Vysočina</t>
  </si>
  <si>
    <t>5/2026</t>
  </si>
  <si>
    <t>Obecně závazná vyhláška</t>
  </si>
  <si>
    <t>o místním poplatku za užívání veřejného prostranství</t>
  </si>
  <si>
    <t>2026-05-01</t>
  </si>
  <si>
    <t>Běžný</t>
  </si>
  <si>
    <t>místní poplatek za užívání veřejného prostranství</t>
  </si>
  <si>
    <t>zákon č. 565/1990 Sb., o místních poplatcích - § 14 - za užívání veřejného prostranství</t>
  </si>
  <si>
    <t xml:space="preserve">4/2025: o místním poplatku za užívání veřejného prostranství  </t>
  </si>
  <si>
    <t>1680839767</t>
  </si>
  <si>
    <t>4/2026</t>
  </si>
  <si>
    <t>o nočním klidu</t>
  </si>
  <si>
    <t>2026-04-15</t>
  </si>
  <si>
    <t>noční klid</t>
  </si>
  <si>
    <t>zákon č. 251/2016 Sb., o některých přestupcích - § 5 odst. 7</t>
  </si>
  <si>
    <t>1/2025: o nočním klidu</t>
  </si>
  <si>
    <t>1672512380</t>
  </si>
  <si>
    <t>3/2026</t>
  </si>
  <si>
    <t>Nařízení</t>
  </si>
  <si>
    <t xml:space="preserve">kterým se mění a doplňuje nařízení města Žďár nad Sázavou TRŽNÍ ŘÁD vydané dne 22.07.2024 usnesením číslo: 2823/2024/KS/RM, a nařízení č. 3/2025 </t>
  </si>
  <si>
    <t>2026-04-01</t>
  </si>
  <si>
    <t>regulace prodeje zboží a nabízení služeb - tržní řád</t>
  </si>
  <si>
    <t xml:space="preserve">zákon č. 455/1991 Sb., živnostenský zákon - § 18 odst. 1 </t>
  </si>
  <si>
    <t>2/2024: TRŽNÍ ŘÁD, NAŘÍZENÍ města Žďár nad Sázavou</t>
  </si>
  <si>
    <t>1665528770</t>
  </si>
  <si>
    <t>2/2026</t>
  </si>
  <si>
    <t>kterou se mění obecně závazná vyhláška č. 6/2025, o stanovení obecního systému odpadového hospodářství ve městě Žďár nad Sázavou ze dne 6.11.2025</t>
  </si>
  <si>
    <t>2026-02-24</t>
  </si>
  <si>
    <t>systém odpadového hospodářství</t>
  </si>
  <si>
    <t>zákon č. 541/2020 Sb., o odpadech - § 59 odst. 4</t>
  </si>
  <si>
    <t>6/2025: o stanovení obecního systému odpadového hospodářství ve městě Žďár nad Sázavou</t>
  </si>
  <si>
    <t>1647494033</t>
  </si>
  <si>
    <t>1/2026</t>
  </si>
  <si>
    <t>o regulaci zacházení s pyrotechnickými výrobky</t>
  </si>
  <si>
    <t>pyrotechnické výrobky</t>
  </si>
  <si>
    <t>zákon č. 206/2015 Sb., zákon o pyrotechnice - § 35c</t>
  </si>
  <si>
    <t>4/2022: OZV města Žďár nad Sázavou o regulaci hlučné zábavní pyrotechniky</t>
  </si>
  <si>
    <t>1647479329</t>
  </si>
  <si>
    <t>6/2025</t>
  </si>
  <si>
    <t>o stanovení obecního systému odpadového hospodářství ve městě Žďár nad Sázavou</t>
  </si>
  <si>
    <t>2026-01-01</t>
  </si>
  <si>
    <t>10/2023: o stanovení obecního systému odpadového hospodářství ve městě Žďár nad Sázavou</t>
  </si>
  <si>
    <t>2/2026: kterou se mění obecně závazná vyhláška č. 6/2025, o stanovení obecního systému odpadového hospodářství ve městě Žďár nad Sázavou ze dne 6.11.2025</t>
  </si>
  <si>
    <t>1604327020</t>
  </si>
  <si>
    <t>5/2025</t>
  </si>
  <si>
    <t>kterým se vymezují úseky místních komunikací, na kterých se pro jejich malý dopravní význam nezajišťuje sjízdnost a schůdnost odstraňováním sněhu a náledí</t>
  </si>
  <si>
    <t>2025-10-30</t>
  </si>
  <si>
    <t>pozemní komunikace - vyznačení neudržovaných úseků</t>
  </si>
  <si>
    <t xml:space="preserve">zákon č. 13/1997 Sb., o pozemních komunikacích - § 27 odst. 5 </t>
  </si>
  <si>
    <t>3/2024: kterým se vymezují úseky místních komunikací, na kterých se pro jejich malý dopravní význam nezajišťuje sjízdnost a schůdnost odstraňováním sněhu a náledí</t>
  </si>
  <si>
    <t>1592310127</t>
  </si>
  <si>
    <t>4/2025</t>
  </si>
  <si>
    <t xml:space="preserve">o místním poplatku za užívání veřejného prostranství  </t>
  </si>
  <si>
    <t>2025-10-03</t>
  </si>
  <si>
    <t>5/2026: o místním poplatku za užívání veřejného prostranství; 5/2026: o místním poplatku za užívání veřejného prostranství</t>
  </si>
  <si>
    <t>1580088824</t>
  </si>
  <si>
    <t>3/2025</t>
  </si>
  <si>
    <t>kterým se mění a doplňuje nařízení města Žďár nad Sázavou TRŽNÍ ŘÁD vydané dne 22.07.2024 usnesením číslo: 2823/2024/KS/RM</t>
  </si>
  <si>
    <t>2025-09-03</t>
  </si>
  <si>
    <t xml:space="preserve">3/2026: kterým se mění a doplňuje nařízení města Žďár nad Sázavou TRŽNÍ ŘÁD vydané dne 22.07.2024 usnesením číslo: 2823/2024/KS/RM, a nařízení č. 3/2025 </t>
  </si>
  <si>
    <t>1566543062</t>
  </si>
  <si>
    <t>2/2025</t>
  </si>
  <si>
    <t>o vyhlášení záměru zadat zpracování lesních hospodářských osnov</t>
  </si>
  <si>
    <t>2025-06-25</t>
  </si>
  <si>
    <t>lesní hospodářské osnovy</t>
  </si>
  <si>
    <t>zákon č. 289/1995 Sb., lesní zákon - § 25 odst. 2</t>
  </si>
  <si>
    <t>1536892681</t>
  </si>
  <si>
    <t>1/2025</t>
  </si>
  <si>
    <t>2025-04-09</t>
  </si>
  <si>
    <t>1/2024: o nočním klidu</t>
  </si>
  <si>
    <t>4/2026: o nočním klidu</t>
  </si>
  <si>
    <t>1499671818</t>
  </si>
  <si>
    <t>5/2024</t>
  </si>
  <si>
    <t>kterou se zrušují některé obecně závazné vyhlášky</t>
  </si>
  <si>
    <t>2025-01-01</t>
  </si>
  <si>
    <t>zrušovací</t>
  </si>
  <si>
    <t>ústavní zákon č. 1/1993 Sb., Ústava České republiky - čl. 104 odst. 3 - zrušovací OZV</t>
  </si>
  <si>
    <t>1/2008: o místním poplatku za zhodnocení stavebního pozemku možností jeho připojení na stavbu vodovodu nebo kanalizace; 1/2022: o nočním klidu; 2/2023: Obecně závazná vyhláška města Žďár nad Sázavou o nočním klidu; 5/2023: o stanovení koeficientu pro výpočet daně z nemovitých věcí</t>
  </si>
  <si>
    <t>1437122992</t>
  </si>
  <si>
    <t>4/2024</t>
  </si>
  <si>
    <t>o místním poplatku z pobytu</t>
  </si>
  <si>
    <t>místní poplatek z pobytu</t>
  </si>
  <si>
    <t>zákon č. 565/1990 Sb., o místních poplatcích - § 14 - z pobytu</t>
  </si>
  <si>
    <t>8/2023: o místním poplatku z pobytu</t>
  </si>
  <si>
    <t>1437060905</t>
  </si>
  <si>
    <t>3/2024</t>
  </si>
  <si>
    <t>2024-10-19</t>
  </si>
  <si>
    <t>6/2023: kterým se vymezují úseky místních komunikací, na kterých se pro jejich malý dopravní význam nezajišťuje sjízdnost a schůdnost odstraňováním sněhu a náledí</t>
  </si>
  <si>
    <t>5/2025: kterým se vymezují úseky místních komunikací, na kterých se pro jejich malý dopravní význam nezajišťuje sjízdnost a schůdnost odstraňováním sněhu a náledí</t>
  </si>
  <si>
    <t>1421272349</t>
  </si>
  <si>
    <t>16/1998</t>
  </si>
  <si>
    <t>o digitální mapě města</t>
  </si>
  <si>
    <t>1999-01-01</t>
  </si>
  <si>
    <t>Dle přechodného ustanovení</t>
  </si>
  <si>
    <t>digitální technická mapa</t>
  </si>
  <si>
    <t>zákon č. 200/1994 Sb., o zeměměřictví a o změně a doplnění některých zákonů souvisejících s jeho zavedením - § 20 odst. 3 (digitální)</t>
  </si>
  <si>
    <t>1408549576</t>
  </si>
  <si>
    <t>2/2024</t>
  </si>
  <si>
    <t>TRŽNÍ ŘÁD, NAŘÍZENÍ města Žďár nad Sázavou</t>
  </si>
  <si>
    <t>2024-10-01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</si>
  <si>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</si>
  <si>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</si>
  <si>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1/2013: Nařízení města Žďár nad Sázavou č. 1/2013, kterým se vydává tržní řád</t>
  </si>
  <si>
    <t xml:space="preserve">3/2025: kterým se mění a doplňuje nařízení města Žďár nad Sázavou TRŽNÍ ŘÁD vydané dne 22.07.2024 usnesením číslo: 2823/2024/KS/RM; 3/2026: kterým se mění a doplňuje nařízení města Žďár nad Sázavou TRŽNÍ ŘÁD vydané dne 22.07.2024 usnesením číslo: 2823/2024/KS/RM, a nařízení č. 3/2025 ; 3/2026: kterým se mění a doplňuje nařízení města Žďár nad Sázavou TRŽNÍ ŘÁD vydané dne 22.07.2024 usnesením číslo: 2823/2024/KS/RM, a nařízení č. 3/2025 </t>
  </si>
  <si>
    <t>1390653092</t>
  </si>
  <si>
    <t>1/2013</t>
  </si>
  <si>
    <t>Nařízení města Žďár nad Sázavou č. 1/2013, kterým se vydává tržní řád</t>
  </si>
  <si>
    <t>2013-06-01</t>
  </si>
  <si>
    <t>2/2024: TRŽNÍ ŘÁD, NAŘÍZENÍ města Žďár nad Sázavou; 2/2024: TRŽNÍ ŘÁD, NAŘÍZENÍ města Žďár nad Sázavou</t>
  </si>
  <si>
    <t>1390148896</t>
  </si>
  <si>
    <t>1/2024</t>
  </si>
  <si>
    <t>2024-06-01</t>
  </si>
  <si>
    <t>1360133190</t>
  </si>
  <si>
    <t>1/2008</t>
  </si>
  <si>
    <t>o místním poplatku za zhodnocení stavebního pozemku možností jeho připojení na stavbu vodovodu nebo kanalizace</t>
  </si>
  <si>
    <t>2008-06-19</t>
  </si>
  <si>
    <t>místní poplatek za zhodnocení stavebního pozemku</t>
  </si>
  <si>
    <t>zákon č. 565/1990 Sb., o místních poplatcích - § 14 - za zhodnocení stavebního pozemku</t>
  </si>
  <si>
    <t>5/2024: kterou se zrušují některé obecně závazné vyhlášky</t>
  </si>
  <si>
    <t>1294830597</t>
  </si>
  <si>
    <t>10/2023</t>
  </si>
  <si>
    <t>2024-01-01</t>
  </si>
  <si>
    <t>5/2021: Obecně závazná vyhláška města Žďár nad Sázavou č. 5/2021 o stanovení obecního systému odpadového hospodářství ve městě Žďár nad Sázavou</t>
  </si>
  <si>
    <t>1286304853</t>
  </si>
  <si>
    <t>9/2023</t>
  </si>
  <si>
    <t xml:space="preserve"> o místním poplatku ze psů</t>
  </si>
  <si>
    <t>místní poplatek ze psů</t>
  </si>
  <si>
    <t>zákon č. 565/1990 Sb., o místních poplatcích - § 14 - ze psů</t>
  </si>
  <si>
    <t>1/2019: Obecně závazná vyhláška města Žďár nad Sázavou č. 1/2019, o místním poplatku ze psů</t>
  </si>
  <si>
    <t>1274246565</t>
  </si>
  <si>
    <t>8/2023</t>
  </si>
  <si>
    <t>1/2021: o místním poplatku z pobytu</t>
  </si>
  <si>
    <t>4/2024: o místním poplatku z pobytu</t>
  </si>
  <si>
    <t>1274246448</t>
  </si>
  <si>
    <t>7/2023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</si>
  <si>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</si>
  <si>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</si>
  <si>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</si>
  <si>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7/2022: Obecně závazná vyhláška města o místním poplatku za obecní systém odpadového hospodářství</t>
  </si>
  <si>
    <t>1274246496</t>
  </si>
  <si>
    <t>6/2023</t>
  </si>
  <si>
    <t>2023-10-24</t>
  </si>
  <si>
    <t>6/2022: Nařízení, kterým se vymezují úseky místních komunikací, na kterých se pro jejich malý dopravní význam nezajišťuje sjízdnost a schůdnost odstraňováním sněhu a náledí</t>
  </si>
  <si>
    <t>3/2024: kterým se vymezují úseky místních komunikací, na kterých se pro jejich malý dopravní význam nezajišťuje sjízdnost a schůdnost odstraňováním sněhu a náledí; 3/2024: kterým se vymezují úseky místních komunikací, na kterých se pro jejich malý dopravní význam nezajišťuje sjízdnost a schůdnost odstraňováním sněhu a náledí</t>
  </si>
  <si>
    <t>1251536137</t>
  </si>
  <si>
    <t>5/2023</t>
  </si>
  <si>
    <t>o stanovení koeficientu pro výpočet daně z nemovitých věcí</t>
  </si>
  <si>
    <t>2023-10-12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</si>
  <si>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</si>
  <si>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</si>
  <si>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2/2005: OZV č. 2/2005 o stanovení koeficientu pro výpočet daně z nemovitosti</t>
  </si>
  <si>
    <t>1247054309</t>
  </si>
  <si>
    <t>1/2014</t>
  </si>
  <si>
    <t>o zákazu provozování sázkových her, loterií a jiných podobných her na území města Ždáru nad Sázavou</t>
  </si>
  <si>
    <t>2014-10-01</t>
  </si>
  <si>
    <t>hazardní hry</t>
  </si>
  <si>
    <t xml:space="preserve">zákon č. 186/2016 Sb., o hazardních hrách - § 12 </t>
  </si>
  <si>
    <t>1242361739</t>
  </si>
  <si>
    <t>3/2020</t>
  </si>
  <si>
    <t>kterým se vymezují oblasti města, ve kterých lze místní komunikace nebo jejich určené úseky užít ke stání vozidla jen za sjednanou cenu</t>
  </si>
  <si>
    <t>2021-01-01</t>
  </si>
  <si>
    <t xml:space="preserve">pozemní komunikace - zpoplatnění stání a odstavení ; pozemní komunikace - zákaz stání a odstavení </t>
  </si>
  <si>
    <t xml:space="preserve">zákon č. 13/1997 Sb., o pozemních komunikacích - § 23 odst. 1 ; zákon č. 13/1997 Sb., o pozemních komunikacích - § 23 odst. 3 </t>
  </si>
  <si>
    <t>1240161423</t>
  </si>
  <si>
    <t>4/2023</t>
  </si>
  <si>
    <t>kterou se mění obecně závazná vyhláška města Žďár nad Sázavou č. 2/2022, k zabezpečení místních záležitostí veřejného pořádku na veřejných prostranstvích</t>
  </si>
  <si>
    <t>2023-09-26</t>
  </si>
  <si>
    <t>veřejný pořádek - jiné; veřejný pořádek - podmínky pro pořádání veřejně přístupných akcí; veřejný pořádek - údržba a ochrana veřejné zeleně; noční klid</t>
  </si>
  <si>
    <t>zákon č. 128/2000 Sb., o obcích - § 10 písm. a) - jiné; zákon č. 128/2000 Sb., o obcích - § 10 písm. b) - podmínky pro pořádání veřejně přístupných akcí; zákon č. 128/2000 Sb., o obcích - § 10 písm. c) - údržba a ochrana veřejné zeleně; zákon č. 251/2016 Sb., o některých přestupcích - § 5 odst. 7</t>
  </si>
  <si>
    <t>2/2022: OZV města Žďár nad Sázavou k zabezpečení místních záležitostí veřejného pořádku na veřejných prostranstvích</t>
  </si>
  <si>
    <t>1239969979</t>
  </si>
  <si>
    <t>1/2021</t>
  </si>
  <si>
    <t>2021-05-28</t>
  </si>
  <si>
    <t>1238649499</t>
  </si>
  <si>
    <t>2/2020</t>
  </si>
  <si>
    <t>o stanovení školských obvodů základních škol zřizovaných městem Žďár nad Sázavou a části školských obvodů základních škol zřízených městem Žďár nad Sázavou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</si>
  <si>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</si>
  <si>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</si>
  <si>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1238130640</t>
  </si>
  <si>
    <t>3/2023</t>
  </si>
  <si>
    <t>Nařízení, kterým se zakazuje reklama šířená na veřejně přístupných místech mimo provozovnu</t>
  </si>
  <si>
    <t>reklama na veřejných místech</t>
  </si>
  <si>
    <t>zákon č. 40/1995 Sb., o regulaci reklamy - § 2 odst. 1 písm. d) a odst. 5</t>
  </si>
  <si>
    <t>1194130429</t>
  </si>
  <si>
    <t>2/2023</t>
  </si>
  <si>
    <t>Obecně závazná vyhláška města Žďár nad Sázavou o nočním klidu</t>
  </si>
  <si>
    <t>2023-05-27</t>
  </si>
  <si>
    <t>1188855639</t>
  </si>
  <si>
    <t>1/2023</t>
  </si>
  <si>
    <t>Obecně závazná vyhláška města Žďár nad Sázavou, kterou se zakazuje požívání alkoholických nápojů za účelem zabezpečení místních záležitostí veřejného pořádku na veřejných prostranstvích</t>
  </si>
  <si>
    <t>2023-04-07</t>
  </si>
  <si>
    <t>veřejný pořádek - konzumace alkoholu</t>
  </si>
  <si>
    <t>zákon č. 128/2000 Sb., o obcích - § 10 písm. a) - konzumace alkoholu</t>
  </si>
  <si>
    <t>1164437485</t>
  </si>
  <si>
    <t>7/2022</t>
  </si>
  <si>
    <t>Obecně závazná vyhláška města o místním poplatku za obecní systém odpadového hospodářství</t>
  </si>
  <si>
    <t>2023-01-01</t>
  </si>
  <si>
    <t>6/2021: Obecně závazná vyhláška města č. 6/2021, o místním poplatku ze obecní systém odpadového hospodářství</t>
  </si>
  <si>
    <t>7/2023: o místním poplatku za obecní systém odpadového hospodářství</t>
  </si>
  <si>
    <t>1117136965</t>
  </si>
  <si>
    <t>6/2022</t>
  </si>
  <si>
    <t>Nařízení, kterým se vymezují úseky místních komunikací, na kterých se pro jejich malý dopravní význam nezajišťuje sjízdnost a schůdnost odstraňováním sněhu a náledí</t>
  </si>
  <si>
    <t>2022-11-02</t>
  </si>
  <si>
    <t>pozemní komunikace - odstranění závad ve schůdnosti</t>
  </si>
  <si>
    <t xml:space="preserve">zákon č. 13/1997 Sb., o pozemních komunikacích - § 27 odst. 7 </t>
  </si>
  <si>
    <t>6/2023: kterým se vymezují úseky místních komunikací, na kterých se pro jejich malý dopravní význam nezajišťuje sjízdnost a schůdnost odstraňováním sněhu a náledí; 6/2023: kterým se vymezují úseky místních komunikací, na kterých se pro jejich malý dopravní význam nezajišťuje sjízdnost a schůdnost odstraňováním sněhu a náledí</t>
  </si>
  <si>
    <t>1094884408</t>
  </si>
  <si>
    <t>5/2022</t>
  </si>
  <si>
    <t xml:space="preserve">Obecně závazná vyhláška, kterou se zrušuje obecně závazná vyhláška č. 3/2016, o zákazu konzumace alkoholických nápojů na veřejném prostranství </t>
  </si>
  <si>
    <t>2022-09-30</t>
  </si>
  <si>
    <t>3/2016: Obecně závazná vyhláška č. 3/2016 o zákazu konzumace alkoholických nápojů na veřejném prostranství</t>
  </si>
  <si>
    <t>1083155640</t>
  </si>
  <si>
    <t>3/2016</t>
  </si>
  <si>
    <t>Obecně závazná vyhláška č. 3/2016 o zákazu konzumace alkoholických nápojů na veřejném prostranství</t>
  </si>
  <si>
    <t>2016-07-15</t>
  </si>
  <si>
    <t xml:space="preserve">5/2022: Obecně závazná vyhláška, kterou se zrušuje obecně závazná vyhláška č. 3/2016, o zákazu konzumace alkoholických nápojů na veřejném prostranství </t>
  </si>
  <si>
    <t>1083050061</t>
  </si>
  <si>
    <t>4/2022</t>
  </si>
  <si>
    <t>OZV města Žďár nad Sázavou o regulaci hlučné zábavní pyrotechniky</t>
  </si>
  <si>
    <t>2022-07-07</t>
  </si>
  <si>
    <t>veřejný pořádek - pyrotechnika</t>
  </si>
  <si>
    <t>zákon č. 128/2000 Sb., o obcích - § 10 písm. a) - pyrotechnika</t>
  </si>
  <si>
    <t>1/2026: o regulaci zacházení s pyrotechnickými výrobky</t>
  </si>
  <si>
    <t>1053275962</t>
  </si>
  <si>
    <t>3/2022</t>
  </si>
  <si>
    <t>OZV o pravidlech pro pohyb psů na veřejných prostranstvích</t>
  </si>
  <si>
    <t>pohyb psů; veřejný pořádek - jiné</t>
  </si>
  <si>
    <t>zákon č. 246/1992 Sb., na ochranu zvířat proti týrání - § 24 odst. 2; zákon č. 128/2000 Sb., o obcích - § 10 písm. c) - jiné</t>
  </si>
  <si>
    <t>1053275963</t>
  </si>
  <si>
    <t>2/2022</t>
  </si>
  <si>
    <t>OZV města Žďár nad Sázavou k zabezpečení místních záležitostí veřejného pořádku na veřejných prostranstvích</t>
  </si>
  <si>
    <t>veřejný pořádek - jiné; veřejný pořádek - podmínky pro pořádání veřejně přístupných akcí; noční klid; veřejný pořádek - údržba a ochrana veřejné zeleně</t>
  </si>
  <si>
    <t>zákon č. 128/2000 Sb., o obcích - § 10 písm. a) - jiné; zákon č. 128/2000 Sb., o obcích - § 10 písm. b) - podmínky pro pořádání veřejně přístupných akcí; zákon č. 251/2016 Sb., o některých přestupcích - § 5 odst. 7; zákon č. 128/2000 Sb., o obcích - § 10 písm. c) - údržba a ochrana veřejné zeleně</t>
  </si>
  <si>
    <t>4/2023: kterou se mění obecně závazná vyhláška města Žďár nad Sázavou č. 2/2022, k zabezpečení místních záležitostí veřejného pořádku na veřejných prostranstvích; 4/2023: kterou se mění obecně závazná vyhláška města Žďár nad Sázavou č. 2/2022, k zabezpečení místních záležitostí veřejného pořádku na veřejných prostranstvích; 4/2023: kterou se mění obecně závazná vyhláška města Žďár nad Sázavou č. 2/2022, k zabezpečení místních záležitostí veřejného pořádku na veřejných prostranstvích</t>
  </si>
  <si>
    <t>1053276078</t>
  </si>
  <si>
    <t>2/2005</t>
  </si>
  <si>
    <t>OZV č. 2/2005 o stanovení koeficientu pro výpočet daně z nemovitosti</t>
  </si>
  <si>
    <t>2005-09-23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</si>
  <si>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</si>
  <si>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</si>
  <si>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5/2023: o stanovení koeficientu pro výpočet daně z nemovitých věcí; 5/2023: o stanovení koeficientu pro výpočet daně z nemovitých věcí</t>
  </si>
  <si>
    <t>1032792508</t>
  </si>
  <si>
    <t>8/2021</t>
  </si>
  <si>
    <t>OZV č. 8/2021, o městské policii</t>
  </si>
  <si>
    <t>2022-01-07</t>
  </si>
  <si>
    <t>obecní policie</t>
  </si>
  <si>
    <t xml:space="preserve">zákon č. 553/1991 Sb., o obecní policii - § 1 odst. 1 </t>
  </si>
  <si>
    <t>1032729264</t>
  </si>
  <si>
    <t>7/2021</t>
  </si>
  <si>
    <t>OZV č. 7/2021, kterou se zrušují OZV č. 3/2001 o používání městských symbolů, č. 3/2003 o podmínkách k zabezpečení požární ochrany při akcích, kterých se zúčastní větší počet osob, č. 2/2006 k zabezpečení místních záležitostí veřejného pořádku na veřejných prostranstvích</t>
  </si>
  <si>
    <t>1032729265</t>
  </si>
  <si>
    <t>5/2021</t>
  </si>
  <si>
    <t>Obecně závazná vyhláška města Žďár nad Sázavou č. 5/2021 o stanovení obecního systému odpadového hospodářství ve městě Žďár nad Sázavou</t>
  </si>
  <si>
    <t>2022-01-01</t>
  </si>
  <si>
    <t>1029991745</t>
  </si>
  <si>
    <t>6/2021</t>
  </si>
  <si>
    <t>Obecně závazná vyhláška města č. 6/2021, o místním poplatku ze obecní systém odpadového hospodářství</t>
  </si>
  <si>
    <t>1029991769</t>
  </si>
  <si>
    <t>1/2019</t>
  </si>
  <si>
    <t>Obecně závazná vyhláška města Žďár nad Sázavou č. 1/2019, o místním poplatku ze psů</t>
  </si>
  <si>
    <t>2020-01-01</t>
  </si>
  <si>
    <t>9/2023:  o místním poplatku ze psů</t>
  </si>
  <si>
    <t>1029848916</t>
  </si>
  <si>
    <t>3/2021</t>
  </si>
  <si>
    <t>Obecně závazná vyhláška č. 3/2021, kterou se zrušuje OZV č. 1/2020, o místním poplatku za užívání veřejného prostranství</t>
  </si>
  <si>
    <t>1029848917</t>
  </si>
  <si>
    <t>4/2021</t>
  </si>
  <si>
    <t>Nařízení č. 4/2021, kterým se vymezují úseky místních komunikací, na kterých se pro jejich malý dopravní význam nezajišťuje sjízdnost a schůdnost odstraňováním sněhu a náledí</t>
  </si>
  <si>
    <t>2021-10-22</t>
  </si>
  <si>
    <t>1029848588</t>
  </si>
  <si>
    <t>1/2012</t>
  </si>
  <si>
    <t>Obecně závazná vyhláška města Žďáru nad Sázavou č. 1/2012, kterou se zrušuje OZV č. 3/2011, kterou se mění OZV č. 5/2010, o místních poplatcích</t>
  </si>
  <si>
    <t>2012-03-24</t>
  </si>
  <si>
    <t>1029803331</t>
  </si>
  <si>
    <t>1/2022</t>
  </si>
  <si>
    <t>2022-04-04</t>
  </si>
  <si>
    <t>zákon č. 251/2016 Sb., o některých přestupcích - § 5 odst. 6</t>
  </si>
  <si>
    <t>1022631595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</si>
</sst>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46107</v>
      </c>
      <c r="I2" s="1">
        <v>46128.30821682025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HYPERLINK("https://sbirkapp.gov.cz/detail/SPPTWX5YX4K7YEGY", "https://sbirkapp.gov.cz/detail/SPPTWX5YX4K7YEGY")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46107</v>
      </c>
      <c r="I3" s="1">
        <v>46112.47341266318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HYPERLINK("https://sbirkapp.gov.cz/detail/SPPHYERDTHCGSZS4", "https://sbirkapp.gov.cz/detail/SPPHYERDTHCGSZS4")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46097</v>
      </c>
      <c r="I4" s="1">
        <v>46098.62566691286</v>
      </c>
      <c r="J4" t="s">
        <v>46</v>
      </c>
      <c r="K4" t="s">
        <v>31</v>
      </c>
      <c r="M4" t="s">
        <v>47</v>
      </c>
      <c r="N4" t="s">
        <v>48</v>
      </c>
      <c r="O4" t="s">
        <v>49</v>
      </c>
      <c r="S4" t="b">
        <v>1</v>
      </c>
      <c r="U4" s="2">
        <f>HYPERLINK("https://sbirkapp.gov.cz/detail/SPP62PPU3ROCY6TW", "https://sbirkapp.gov.cz/detail/SPP62PPU3ROCY6TW")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46058</v>
      </c>
      <c r="I5" s="1">
        <v>46062.58255966458</v>
      </c>
      <c r="J5" t="s">
        <v>53</v>
      </c>
      <c r="K5" t="s">
        <v>31</v>
      </c>
      <c r="M5" t="s">
        <v>54</v>
      </c>
      <c r="N5" t="s">
        <v>55</v>
      </c>
      <c r="O5" t="s">
        <v>56</v>
      </c>
      <c r="S5" t="b">
        <v>1</v>
      </c>
      <c r="U5" s="2">
        <f>HYPERLINK("https://sbirkapp.gov.cz/detail/SPPKEPZOHR7XTZ26", "https://sbirkapp.gov.cz/detail/SPPKEPZOHR7XTZ26")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46058</v>
      </c>
      <c r="I6" s="1">
        <v>46062.56945846519</v>
      </c>
      <c r="J6" t="s">
        <v>53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HYPERLINK("https://sbirkapp.gov.cz/detail/SPPRMQ37BVXTWNPA", "https://sbirkapp.gov.cz/detail/SPPRMQ37BVXTWNPA")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45967</v>
      </c>
      <c r="I7" s="1">
        <v>45972.48073806518</v>
      </c>
      <c r="J7" t="s">
        <v>66</v>
      </c>
      <c r="K7" t="s">
        <v>31</v>
      </c>
      <c r="M7" t="s">
        <v>54</v>
      </c>
      <c r="N7" t="s">
        <v>55</v>
      </c>
      <c r="P7" t="s">
        <v>67</v>
      </c>
      <c r="Q7" t="s">
        <v>68</v>
      </c>
      <c r="S7" t="b">
        <v>1</v>
      </c>
      <c r="U7" s="2">
        <f>HYPERLINK("https://sbirkapp.gov.cz/detail/SPPJIADORIMALFOY", "https://sbirkapp.gov.cz/detail/SPPJIADORIMALFOY")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44</v>
      </c>
      <c r="G8" t="s">
        <v>71</v>
      </c>
      <c r="H8" s="1">
        <v>45915</v>
      </c>
      <c r="I8" s="1">
        <v>45945.66348776541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HYPERLINK("https://sbirkapp.gov.cz/detail/SPPXWPGVNGGE5IGS", "https://sbirkapp.gov.cz/detail/SPPXWPGVNGGE5IGS")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45911</v>
      </c>
      <c r="I9" s="1">
        <v>45918.62152158015</v>
      </c>
      <c r="J9" t="s">
        <v>79</v>
      </c>
      <c r="K9" t="s">
        <v>31</v>
      </c>
      <c r="M9" t="s">
        <v>32</v>
      </c>
      <c r="N9" t="s">
        <v>33</v>
      </c>
      <c r="R9" t="s">
        <v>80</v>
      </c>
      <c r="S9" t="b">
        <v>0</v>
      </c>
      <c r="T9" s="1">
        <v>46143</v>
      </c>
      <c r="U9" s="2">
        <f>HYPERLINK("https://sbirkapp.gov.cz/detail/SPPPI4G5JFJYROH4", "https://sbirkapp.gov.cz/detail/SPPPI4G5JFJYROH4")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44</v>
      </c>
      <c r="G10" t="s">
        <v>83</v>
      </c>
      <c r="H10" s="1">
        <v>45887</v>
      </c>
      <c r="I10" s="1">
        <v>45888.47792838322</v>
      </c>
      <c r="J10" t="s">
        <v>84</v>
      </c>
      <c r="K10" t="s">
        <v>31</v>
      </c>
      <c r="M10" t="s">
        <v>47</v>
      </c>
      <c r="N10" t="s">
        <v>48</v>
      </c>
      <c r="O10" t="s">
        <v>49</v>
      </c>
      <c r="Q10" t="s">
        <v>85</v>
      </c>
      <c r="S10" t="b">
        <v>1</v>
      </c>
      <c r="U10" s="2">
        <f>HYPERLINK("https://sbirkapp.gov.cz/detail/SPPEEMFDJ2WDEKM6", "https://sbirkapp.gov.cz/detail/SPPEEMFDJ2WDEKM6")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44</v>
      </c>
      <c r="G11" t="s">
        <v>88</v>
      </c>
      <c r="H11" s="1">
        <v>45810</v>
      </c>
      <c r="I11" s="1">
        <v>45818.52958327372</v>
      </c>
      <c r="J11" t="s">
        <v>89</v>
      </c>
      <c r="K11" t="s">
        <v>31</v>
      </c>
      <c r="M11" t="s">
        <v>90</v>
      </c>
      <c r="N11" t="s">
        <v>91</v>
      </c>
      <c r="S11" t="b">
        <v>1</v>
      </c>
      <c r="U11" s="2">
        <f>HYPERLINK("https://sbirkapp.gov.cz/detail/SPPRRRXV2VA7MIGA", "https://sbirkapp.gov.cz/detail/SPPRRRXV2VA7MIGA")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37</v>
      </c>
      <c r="H12" s="1">
        <v>45736</v>
      </c>
      <c r="I12" s="1">
        <v>45741.57967268277</v>
      </c>
      <c r="J12" t="s">
        <v>94</v>
      </c>
      <c r="K12" t="s">
        <v>31</v>
      </c>
      <c r="M12" t="s">
        <v>39</v>
      </c>
      <c r="N12" t="s">
        <v>40</v>
      </c>
      <c r="P12" t="s">
        <v>95</v>
      </c>
      <c r="R12" t="s">
        <v>96</v>
      </c>
      <c r="S12" t="b">
        <v>0</v>
      </c>
      <c r="T12" s="1">
        <v>46127</v>
      </c>
      <c r="U12" s="2">
        <f>HYPERLINK("https://sbirkapp.gov.cz/detail/SPPH43FIS7BPHG42", "https://sbirkapp.gov.cz/detail/SPPH43FIS7BPHG42")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45603</v>
      </c>
      <c r="I13" s="1">
        <v>45607.43352691529</v>
      </c>
      <c r="J13" t="s">
        <v>100</v>
      </c>
      <c r="K13" t="s">
        <v>31</v>
      </c>
      <c r="M13" t="s">
        <v>101</v>
      </c>
      <c r="N13" t="s">
        <v>102</v>
      </c>
      <c r="P13" t="s">
        <v>103</v>
      </c>
      <c r="S13" t="b">
        <v>1</v>
      </c>
      <c r="U13" s="2">
        <f>HYPERLINK("https://sbirkapp.gov.cz/detail/SPPRR4SO5PCPFZI2", "https://sbirkapp.gov.cz/detail/SPPRR4SO5PCPFZI2")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45603</v>
      </c>
      <c r="I14" s="1">
        <v>45607.38512195884</v>
      </c>
      <c r="J14" t="s">
        <v>100</v>
      </c>
      <c r="K14" t="s">
        <v>31</v>
      </c>
      <c r="M14" t="s">
        <v>107</v>
      </c>
      <c r="N14" t="s">
        <v>108</v>
      </c>
      <c r="P14" t="s">
        <v>109</v>
      </c>
      <c r="S14" t="b">
        <v>1</v>
      </c>
      <c r="U14" s="2">
        <f>HYPERLINK("https://sbirkapp.gov.cz/detail/SPPZZHDPAUWDBOQI", "https://sbirkapp.gov.cz/detail/SPPZZHDPAUWDBOQI")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44</v>
      </c>
      <c r="G15" t="s">
        <v>71</v>
      </c>
      <c r="H15" s="1">
        <v>45565</v>
      </c>
      <c r="I15" s="1">
        <v>45569.54168250736</v>
      </c>
      <c r="J15" t="s">
        <v>112</v>
      </c>
      <c r="K15" t="s">
        <v>31</v>
      </c>
      <c r="M15" t="s">
        <v>73</v>
      </c>
      <c r="N15" t="s">
        <v>74</v>
      </c>
      <c r="P15" t="s">
        <v>113</v>
      </c>
      <c r="R15" t="s">
        <v>114</v>
      </c>
      <c r="S15" t="b">
        <v>0</v>
      </c>
      <c r="T15" s="1">
        <v>45960</v>
      </c>
      <c r="U15" s="2">
        <f>HYPERLINK("https://sbirkapp.gov.cz/detail/SPPCIR3KDRNUHZWO", "https://sbirkapp.gov.cz/detail/SPPCIR3KDRNUHZWO")</f>
        <v>0</v>
      </c>
      <c r="V15" t="s">
        <v>115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36076</v>
      </c>
      <c r="I16" s="1">
        <v>45541.49183947111</v>
      </c>
      <c r="J16" t="s">
        <v>118</v>
      </c>
      <c r="K16" t="s">
        <v>119</v>
      </c>
      <c r="L16" s="1">
        <v>36087</v>
      </c>
      <c r="M16" t="s">
        <v>120</v>
      </c>
      <c r="N16" t="s">
        <v>121</v>
      </c>
      <c r="S16" t="b">
        <v>1</v>
      </c>
      <c r="U16" s="2">
        <f>HYPERLINK("https://sbirkapp.gov.cz/detail/SPP66S7DEZPBEX4K", "https://sbirkapp.gov.cz/detail/SPP66S7DEZPBEX4K")</f>
        <v>0</v>
      </c>
      <c r="V16" t="s">
        <v>122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44</v>
      </c>
      <c r="G17" t="s">
        <v>124</v>
      </c>
      <c r="H17" s="1">
        <v>45495</v>
      </c>
      <c r="I17" s="1">
        <v>45498.59799293231</v>
      </c>
      <c r="J17" t="s">
        <v>125</v>
      </c>
      <c r="K17" t="s">
        <v>31</v>
      </c>
      <c r="M17" t="s">
        <v>126</v>
      </c>
      <c r="N17" t="s">
        <v>127</v>
      </c>
      <c r="P17" t="s">
        <v>128</v>
      </c>
      <c r="Q17" t="s">
        <v>129</v>
      </c>
      <c r="S17" t="b">
        <v>1</v>
      </c>
      <c r="U17" s="2">
        <f>HYPERLINK("https://sbirkapp.gov.cz/detail/SPPVN6QKJ7OKJJ6E", "https://sbirkapp.gov.cz/detail/SPPVN6QKJ7OKJJ6E")</f>
        <v>0</v>
      </c>
      <c r="V17" t="s">
        <v>130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131</v>
      </c>
      <c r="F18" t="s">
        <v>44</v>
      </c>
      <c r="G18" t="s">
        <v>132</v>
      </c>
      <c r="H18" s="1">
        <v>41379</v>
      </c>
      <c r="I18" s="1">
        <v>45497.65951034446</v>
      </c>
      <c r="J18" t="s">
        <v>133</v>
      </c>
      <c r="K18" t="s">
        <v>119</v>
      </c>
      <c r="L18" s="1">
        <v>41390</v>
      </c>
      <c r="M18" t="s">
        <v>126</v>
      </c>
      <c r="N18" t="s">
        <v>127</v>
      </c>
      <c r="R18" t="s">
        <v>134</v>
      </c>
      <c r="S18" t="b">
        <v>0</v>
      </c>
      <c r="T18" s="1">
        <v>45566</v>
      </c>
      <c r="U18" s="2">
        <f>HYPERLINK("https://sbirkapp.gov.cz/detail/SPPRHUI42W333SFA", "https://sbirkapp.gov.cz/detail/SPPRHUI42W333SFA")</f>
        <v>0</v>
      </c>
      <c r="V18" t="s">
        <v>135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28</v>
      </c>
      <c r="G19" t="s">
        <v>37</v>
      </c>
      <c r="H19" s="1">
        <v>45428</v>
      </c>
      <c r="I19" s="1">
        <v>45429.48279352484</v>
      </c>
      <c r="J19" t="s">
        <v>137</v>
      </c>
      <c r="K19" t="s">
        <v>31</v>
      </c>
      <c r="M19" t="s">
        <v>39</v>
      </c>
      <c r="N19" t="s">
        <v>40</v>
      </c>
      <c r="R19" t="s">
        <v>41</v>
      </c>
      <c r="S19" t="b">
        <v>0</v>
      </c>
      <c r="T19" s="1">
        <v>45756</v>
      </c>
      <c r="U19" s="2">
        <f>HYPERLINK("https://sbirkapp.gov.cz/detail/SPPGSDLIAKSXT4YG", "https://sbirkapp.gov.cz/detail/SPPGSDLIAKSXT4YG")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39590</v>
      </c>
      <c r="I20" s="1">
        <v>45296.42469720069</v>
      </c>
      <c r="J20" t="s">
        <v>141</v>
      </c>
      <c r="K20" t="s">
        <v>119</v>
      </c>
      <c r="L20" s="1">
        <v>39602</v>
      </c>
      <c r="M20" t="s">
        <v>142</v>
      </c>
      <c r="N20" t="s">
        <v>143</v>
      </c>
      <c r="R20" t="s">
        <v>144</v>
      </c>
      <c r="S20" t="b">
        <v>0</v>
      </c>
      <c r="T20" s="1">
        <v>45658</v>
      </c>
      <c r="U20" s="2">
        <f>HYPERLINK("https://sbirkapp.gov.cz/detail/SPPY5IV3FLM6TUXC", "https://sbirkapp.gov.cz/detail/SPPY5IV3FLM6TUXC")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65</v>
      </c>
      <c r="H21" s="1">
        <v>45274</v>
      </c>
      <c r="I21" s="1">
        <v>45275.45157220229</v>
      </c>
      <c r="J21" t="s">
        <v>147</v>
      </c>
      <c r="K21" t="s">
        <v>31</v>
      </c>
      <c r="M21" t="s">
        <v>54</v>
      </c>
      <c r="N21" t="s">
        <v>55</v>
      </c>
      <c r="P21" t="s">
        <v>148</v>
      </c>
      <c r="R21" t="s">
        <v>56</v>
      </c>
      <c r="S21" t="b">
        <v>0</v>
      </c>
      <c r="T21" s="1">
        <v>46023</v>
      </c>
      <c r="U21" s="2">
        <f>HYPERLINK("https://sbirkapp.gov.cz/detail/SPPGCXR6QPTTIDB4", "https://sbirkapp.gov.cz/detail/SPPGCXR6QPTTIDB4")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45239</v>
      </c>
      <c r="I22" s="1">
        <v>45250.6301027923</v>
      </c>
      <c r="J22" t="s">
        <v>147</v>
      </c>
      <c r="K22" t="s">
        <v>31</v>
      </c>
      <c r="M22" t="s">
        <v>152</v>
      </c>
      <c r="N22" t="s">
        <v>153</v>
      </c>
      <c r="P22" t="s">
        <v>154</v>
      </c>
      <c r="S22" t="b">
        <v>1</v>
      </c>
      <c r="U22" s="2">
        <f>HYPERLINK("https://sbirkapp.gov.cz/detail/SPPLMTVJY2DYFNQE", "https://sbirkapp.gov.cz/detail/SPPLMTVJY2DYFNQE")</f>
        <v>0</v>
      </c>
      <c r="V22" t="s">
        <v>155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156</v>
      </c>
      <c r="F23" t="s">
        <v>28</v>
      </c>
      <c r="G23" t="s">
        <v>106</v>
      </c>
      <c r="H23" s="1">
        <v>45239</v>
      </c>
      <c r="I23" s="1">
        <v>45250.63007127391</v>
      </c>
      <c r="J23" t="s">
        <v>147</v>
      </c>
      <c r="K23" t="s">
        <v>31</v>
      </c>
      <c r="M23" t="s">
        <v>107</v>
      </c>
      <c r="N23" t="s">
        <v>108</v>
      </c>
      <c r="P23" t="s">
        <v>157</v>
      </c>
      <c r="R23" t="s">
        <v>158</v>
      </c>
      <c r="S23" t="b">
        <v>0</v>
      </c>
      <c r="T23" s="1">
        <v>45658</v>
      </c>
      <c r="U23" s="2">
        <f>HYPERLINK("https://sbirkapp.gov.cz/detail/SPPJIGL52O5AVQI2", "https://sbirkapp.gov.cz/detail/SPPJIGL52O5AVQI2")</f>
        <v>0</v>
      </c>
      <c r="V23" t="s">
        <v>159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161</v>
      </c>
      <c r="H24" s="1">
        <v>45239</v>
      </c>
      <c r="I24" s="1">
        <v>45250.63004003837</v>
      </c>
      <c r="J24" t="s">
        <v>147</v>
      </c>
      <c r="K24" t="s">
        <v>31</v>
      </c>
      <c r="M24" t="s">
        <v>162</v>
      </c>
      <c r="N24" t="s">
        <v>163</v>
      </c>
      <c r="P24" t="s">
        <v>164</v>
      </c>
      <c r="S24" t="b">
        <v>1</v>
      </c>
      <c r="U24" s="2">
        <f>HYPERLINK("https://sbirkapp.gov.cz/detail/SPPWVXNF2N4QNMV6", "https://sbirkapp.gov.cz/detail/SPPWVXNF2N4QNMV6")</f>
        <v>0</v>
      </c>
      <c r="V24" t="s">
        <v>165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44</v>
      </c>
      <c r="G25" t="s">
        <v>71</v>
      </c>
      <c r="H25" s="1">
        <v>45194</v>
      </c>
      <c r="I25" s="1">
        <v>45208.65016055661</v>
      </c>
      <c r="J25" t="s">
        <v>167</v>
      </c>
      <c r="K25" t="s">
        <v>31</v>
      </c>
      <c r="M25" t="s">
        <v>73</v>
      </c>
      <c r="N25" t="s">
        <v>74</v>
      </c>
      <c r="P25" t="s">
        <v>168</v>
      </c>
      <c r="R25" t="s">
        <v>169</v>
      </c>
      <c r="S25" t="b">
        <v>0</v>
      </c>
      <c r="T25" s="1">
        <v>45584</v>
      </c>
      <c r="U25" s="2">
        <f>HYPERLINK("https://sbirkapp.gov.cz/detail/SPPXXGL2HYRWQGBO", "https://sbirkapp.gov.cz/detail/SPPXXGL2HYRWQGBO")</f>
        <v>0</v>
      </c>
      <c r="V25" t="s">
        <v>170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45195</v>
      </c>
      <c r="I26" s="1">
        <v>45196.42659562569</v>
      </c>
      <c r="J26" t="s">
        <v>173</v>
      </c>
      <c r="K26" t="s">
        <v>31</v>
      </c>
      <c r="M26" t="s">
        <v>174</v>
      </c>
      <c r="N26" t="s">
        <v>175</v>
      </c>
      <c r="P26" t="s">
        <v>176</v>
      </c>
      <c r="R26" t="s">
        <v>144</v>
      </c>
      <c r="S26" t="b">
        <v>0</v>
      </c>
      <c r="T26" s="1">
        <v>45658</v>
      </c>
      <c r="U26" s="2">
        <f>HYPERLINK("https://sbirkapp.gov.cz/detail/SPP6V6PM4XPXLAR4", "https://sbirkapp.gov.cz/detail/SPP6V6PM4XPXLAR4")</f>
        <v>0</v>
      </c>
      <c r="V26" t="s">
        <v>177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178</v>
      </c>
      <c r="F27" t="s">
        <v>28</v>
      </c>
      <c r="G27" t="s">
        <v>179</v>
      </c>
      <c r="H27" s="1">
        <v>41886</v>
      </c>
      <c r="I27" s="1">
        <v>45184.59405418197</v>
      </c>
      <c r="J27" t="s">
        <v>180</v>
      </c>
      <c r="K27" t="s">
        <v>119</v>
      </c>
      <c r="L27" s="1">
        <v>41887</v>
      </c>
      <c r="M27" t="s">
        <v>181</v>
      </c>
      <c r="N27" t="s">
        <v>182</v>
      </c>
      <c r="S27" t="b">
        <v>1</v>
      </c>
      <c r="U27" s="2">
        <f>HYPERLINK("https://sbirkapp.gov.cz/detail/SPPPWRM3KXKUEDKI", "https://sbirkapp.gov.cz/detail/SPPPWRM3KXKUEDKI")</f>
        <v>0</v>
      </c>
      <c r="V27" t="s">
        <v>183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184</v>
      </c>
      <c r="F28" t="s">
        <v>44</v>
      </c>
      <c r="G28" t="s">
        <v>185</v>
      </c>
      <c r="H28" s="1">
        <v>44123</v>
      </c>
      <c r="I28" s="1">
        <v>45180.61107206558</v>
      </c>
      <c r="J28" t="s">
        <v>186</v>
      </c>
      <c r="K28" t="s">
        <v>119</v>
      </c>
      <c r="L28" s="1">
        <v>44160</v>
      </c>
      <c r="M28" t="s">
        <v>187</v>
      </c>
      <c r="N28" t="s">
        <v>188</v>
      </c>
      <c r="S28" t="b">
        <v>1</v>
      </c>
      <c r="U28" s="2">
        <f>HYPERLINK("https://sbirkapp.gov.cz/detail/SPPSW475S6ATMSBM", "https://sbirkapp.gov.cz/detail/SPPSW475S6ATMSBM")</f>
        <v>0</v>
      </c>
      <c r="V28" t="s">
        <v>189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190</v>
      </c>
      <c r="F29" t="s">
        <v>28</v>
      </c>
      <c r="G29" t="s">
        <v>191</v>
      </c>
      <c r="H29" s="1">
        <v>45176</v>
      </c>
      <c r="I29" s="1">
        <v>45180.44178474101</v>
      </c>
      <c r="J29" t="s">
        <v>192</v>
      </c>
      <c r="K29" t="s">
        <v>31</v>
      </c>
      <c r="M29" t="s">
        <v>193</v>
      </c>
      <c r="N29" t="s">
        <v>194</v>
      </c>
      <c r="O29" t="s">
        <v>195</v>
      </c>
      <c r="S29" t="b">
        <v>1</v>
      </c>
      <c r="U29" s="2">
        <f>HYPERLINK("https://sbirkapp.gov.cz/detail/SPPCFVMKYADIKXTQ", "https://sbirkapp.gov.cz/detail/SPPCFVMKYADIKXTQ")</f>
        <v>0</v>
      </c>
      <c r="V29" t="s">
        <v>196</v>
      </c>
      <c r="W29">
        <v>3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197</v>
      </c>
      <c r="F30" t="s">
        <v>28</v>
      </c>
      <c r="G30" t="s">
        <v>106</v>
      </c>
      <c r="H30" s="1">
        <v>44322</v>
      </c>
      <c r="I30" s="1">
        <v>45176.51546733466</v>
      </c>
      <c r="J30" t="s">
        <v>198</v>
      </c>
      <c r="K30" t="s">
        <v>119</v>
      </c>
      <c r="L30" s="1">
        <v>44329</v>
      </c>
      <c r="M30" t="s">
        <v>107</v>
      </c>
      <c r="N30" t="s">
        <v>108</v>
      </c>
      <c r="R30" t="s">
        <v>109</v>
      </c>
      <c r="S30" t="b">
        <v>0</v>
      </c>
      <c r="T30" s="1">
        <v>45292</v>
      </c>
      <c r="U30" s="2">
        <f>HYPERLINK("https://sbirkapp.gov.cz/detail/SPPP7VMYRRJ7AMH6", "https://sbirkapp.gov.cz/detail/SPPP7VMYRRJ7AMH6")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44140</v>
      </c>
      <c r="I31" s="1">
        <v>45175.58748794198</v>
      </c>
      <c r="J31" t="s">
        <v>186</v>
      </c>
      <c r="K31" t="s">
        <v>119</v>
      </c>
      <c r="L31" s="1">
        <v>44166</v>
      </c>
      <c r="M31" t="s">
        <v>202</v>
      </c>
      <c r="N31" t="s">
        <v>203</v>
      </c>
      <c r="S31" t="b">
        <v>1</v>
      </c>
      <c r="U31" s="2">
        <f>HYPERLINK("https://sbirkapp.gov.cz/detail/SPPXSLERGOOQ4QCY", "https://sbirkapp.gov.cz/detail/SPPXSLERGOOQ4QCY")</f>
        <v>0</v>
      </c>
      <c r="V31" t="s">
        <v>204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205</v>
      </c>
      <c r="F32" t="s">
        <v>44</v>
      </c>
      <c r="G32" t="s">
        <v>206</v>
      </c>
      <c r="H32" s="1">
        <v>45068</v>
      </c>
      <c r="I32" s="1">
        <v>45070.45766467605</v>
      </c>
      <c r="J32" t="s">
        <v>100</v>
      </c>
      <c r="K32" t="s">
        <v>31</v>
      </c>
      <c r="M32" t="s">
        <v>207</v>
      </c>
      <c r="N32" t="s">
        <v>208</v>
      </c>
      <c r="S32" t="b">
        <v>1</v>
      </c>
      <c r="U32" s="2">
        <f>HYPERLINK("https://sbirkapp.gov.cz/detail/SPP2DZREJF3BVZ5W", "https://sbirkapp.gov.cz/detail/SPP2DZREJF3BVZ5W")</f>
        <v>0</v>
      </c>
      <c r="V32" t="s">
        <v>209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28</v>
      </c>
      <c r="G33" t="s">
        <v>211</v>
      </c>
      <c r="H33" s="1">
        <v>45057</v>
      </c>
      <c r="I33" s="1">
        <v>45058.44945010261</v>
      </c>
      <c r="J33" t="s">
        <v>212</v>
      </c>
      <c r="K33" t="s">
        <v>31</v>
      </c>
      <c r="M33" t="s">
        <v>39</v>
      </c>
      <c r="N33" t="s">
        <v>40</v>
      </c>
      <c r="R33" t="s">
        <v>144</v>
      </c>
      <c r="S33" t="b">
        <v>0</v>
      </c>
      <c r="T33" s="1">
        <v>45658</v>
      </c>
      <c r="U33" s="2">
        <f>HYPERLINK("https://sbirkapp.gov.cz/detail/SPPDGUIUC3SMH4P2", "https://sbirkapp.gov.cz/detail/SPPDGUIUC3SMH4P2")</f>
        <v>0</v>
      </c>
      <c r="V33" t="s">
        <v>213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214</v>
      </c>
      <c r="F34" t="s">
        <v>28</v>
      </c>
      <c r="G34" t="s">
        <v>215</v>
      </c>
      <c r="H34" s="1">
        <v>45001</v>
      </c>
      <c r="I34" s="1">
        <v>45008.47086745525</v>
      </c>
      <c r="J34" t="s">
        <v>216</v>
      </c>
      <c r="K34" t="s">
        <v>31</v>
      </c>
      <c r="M34" t="s">
        <v>217</v>
      </c>
      <c r="N34" t="s">
        <v>218</v>
      </c>
      <c r="S34" t="b">
        <v>1</v>
      </c>
      <c r="U34" s="2">
        <f>HYPERLINK("https://sbirkapp.gov.cz/detail/SPPGXMADPGLOIYH6", "https://sbirkapp.gov.cz/detail/SPPGXMADPGLOIYH6")</f>
        <v>0</v>
      </c>
      <c r="V34" t="s">
        <v>219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220</v>
      </c>
      <c r="F35" t="s">
        <v>28</v>
      </c>
      <c r="G35" t="s">
        <v>221</v>
      </c>
      <c r="H35" s="1">
        <v>44910</v>
      </c>
      <c r="I35" s="1">
        <v>44911.42663309183</v>
      </c>
      <c r="J35" t="s">
        <v>222</v>
      </c>
      <c r="K35" t="s">
        <v>31</v>
      </c>
      <c r="M35" t="s">
        <v>162</v>
      </c>
      <c r="N35" t="s">
        <v>163</v>
      </c>
      <c r="P35" t="s">
        <v>223</v>
      </c>
      <c r="R35" t="s">
        <v>224</v>
      </c>
      <c r="S35" t="b">
        <v>0</v>
      </c>
      <c r="T35" s="1">
        <v>45292</v>
      </c>
      <c r="U35" s="2">
        <f>HYPERLINK("https://sbirkapp.gov.cz/detail/SPP7U3NZBN7WKEZE", "https://sbirkapp.gov.cz/detail/SPP7U3NZBN7WKEZE")</f>
        <v>0</v>
      </c>
      <c r="V35" t="s">
        <v>225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226</v>
      </c>
      <c r="F36" t="s">
        <v>44</v>
      </c>
      <c r="G36" t="s">
        <v>227</v>
      </c>
      <c r="H36" s="1">
        <v>44830</v>
      </c>
      <c r="I36" s="1">
        <v>44852.43608924576</v>
      </c>
      <c r="J36" t="s">
        <v>228</v>
      </c>
      <c r="K36" t="s">
        <v>31</v>
      </c>
      <c r="M36" t="s">
        <v>229</v>
      </c>
      <c r="N36" t="s">
        <v>230</v>
      </c>
      <c r="R36" t="s">
        <v>231</v>
      </c>
      <c r="S36" t="b">
        <v>0</v>
      </c>
      <c r="T36" s="1">
        <v>45223</v>
      </c>
      <c r="U36" s="2">
        <f>HYPERLINK("https://sbirkapp.gov.cz/detail/SPPJU4NCSN5QM7H6", "https://sbirkapp.gov.cz/detail/SPPJU4NCSN5QM7H6")</f>
        <v>0</v>
      </c>
      <c r="V36" t="s">
        <v>232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233</v>
      </c>
      <c r="F37" t="s">
        <v>28</v>
      </c>
      <c r="G37" t="s">
        <v>234</v>
      </c>
      <c r="H37" s="1">
        <v>44812</v>
      </c>
      <c r="I37" s="1">
        <v>44819.59773376981</v>
      </c>
      <c r="J37" t="s">
        <v>235</v>
      </c>
      <c r="K37" t="s">
        <v>31</v>
      </c>
      <c r="M37" t="s">
        <v>101</v>
      </c>
      <c r="N37" t="s">
        <v>102</v>
      </c>
      <c r="P37" t="s">
        <v>236</v>
      </c>
      <c r="S37" t="b">
        <v>1</v>
      </c>
      <c r="U37" s="2">
        <f>HYPERLINK("https://sbirkapp.gov.cz/detail/SPPPAWZDUG6SDUNQ", "https://sbirkapp.gov.cz/detail/SPPPAWZDUG6SDUNQ")</f>
        <v>0</v>
      </c>
      <c r="V37" t="s">
        <v>237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238</v>
      </c>
      <c r="F38" t="s">
        <v>28</v>
      </c>
      <c r="G38" t="s">
        <v>239</v>
      </c>
      <c r="H38" s="1">
        <v>42544</v>
      </c>
      <c r="I38" s="1">
        <v>44819.47305617137</v>
      </c>
      <c r="J38" t="s">
        <v>240</v>
      </c>
      <c r="K38" t="s">
        <v>119</v>
      </c>
      <c r="L38" s="1">
        <v>42545</v>
      </c>
      <c r="M38" t="s">
        <v>217</v>
      </c>
      <c r="N38" t="s">
        <v>218</v>
      </c>
      <c r="R38" t="s">
        <v>241</v>
      </c>
      <c r="S38" t="b">
        <v>0</v>
      </c>
      <c r="T38" s="1">
        <v>44834</v>
      </c>
      <c r="U38" s="2">
        <f>HYPERLINK("https://sbirkapp.gov.cz/detail/SPPL4DZ26YZNGC7O", "https://sbirkapp.gov.cz/detail/SPPL4DZ26YZNGC7O")</f>
        <v>0</v>
      </c>
      <c r="V38" t="s">
        <v>242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243</v>
      </c>
      <c r="F39" t="s">
        <v>28</v>
      </c>
      <c r="G39" t="s">
        <v>244</v>
      </c>
      <c r="H39" s="1">
        <v>44728</v>
      </c>
      <c r="I39" s="1">
        <v>44734.50991235193</v>
      </c>
      <c r="J39" t="s">
        <v>245</v>
      </c>
      <c r="K39" t="s">
        <v>31</v>
      </c>
      <c r="M39" t="s">
        <v>246</v>
      </c>
      <c r="N39" t="s">
        <v>247</v>
      </c>
      <c r="R39" t="s">
        <v>248</v>
      </c>
      <c r="S39" t="b">
        <v>0</v>
      </c>
      <c r="T39" s="1">
        <v>46077</v>
      </c>
      <c r="U39" s="2">
        <f>HYPERLINK("https://sbirkapp.gov.cz/detail/SPPON65NTTQFRONK", "https://sbirkapp.gov.cz/detail/SPPON65NTTQFRONK")</f>
        <v>0</v>
      </c>
      <c r="V39" t="s">
        <v>249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250</v>
      </c>
      <c r="F40" t="s">
        <v>28</v>
      </c>
      <c r="G40" t="s">
        <v>251</v>
      </c>
      <c r="H40" s="1">
        <v>44728</v>
      </c>
      <c r="I40" s="1">
        <v>44734.5099052137</v>
      </c>
      <c r="J40" t="s">
        <v>245</v>
      </c>
      <c r="K40" t="s">
        <v>31</v>
      </c>
      <c r="M40" t="s">
        <v>252</v>
      </c>
      <c r="N40" t="s">
        <v>253</v>
      </c>
      <c r="S40" t="b">
        <v>1</v>
      </c>
      <c r="U40" s="2">
        <f>HYPERLINK("https://sbirkapp.gov.cz/detail/SPPSV3O7TVTKDOYU", "https://sbirkapp.gov.cz/detail/SPPSV3O7TVTKDOYU")</f>
        <v>0</v>
      </c>
      <c r="V40" t="s">
        <v>254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255</v>
      </c>
      <c r="F41" t="s">
        <v>28</v>
      </c>
      <c r="G41" t="s">
        <v>256</v>
      </c>
      <c r="H41" s="1">
        <v>44728</v>
      </c>
      <c r="I41" s="1">
        <v>44734.50989857312</v>
      </c>
      <c r="J41" t="s">
        <v>245</v>
      </c>
      <c r="K41" t="s">
        <v>31</v>
      </c>
      <c r="M41" t="s">
        <v>257</v>
      </c>
      <c r="N41" t="s">
        <v>258</v>
      </c>
      <c r="Q41" t="s">
        <v>259</v>
      </c>
      <c r="S41" t="b">
        <v>1</v>
      </c>
      <c r="U41" s="2">
        <f>HYPERLINK("https://sbirkapp.gov.cz/detail/SPPRTTW3MOILKMZE", "https://sbirkapp.gov.cz/detail/SPPRTTW3MOILKMZE")</f>
        <v>0</v>
      </c>
      <c r="V41" t="s">
        <v>260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261</v>
      </c>
      <c r="F42" t="s">
        <v>28</v>
      </c>
      <c r="G42" t="s">
        <v>262</v>
      </c>
      <c r="H42" s="1">
        <v>38617</v>
      </c>
      <c r="I42" s="1">
        <v>44680.41001555196</v>
      </c>
      <c r="J42" t="s">
        <v>263</v>
      </c>
      <c r="K42" t="s">
        <v>119</v>
      </c>
      <c r="L42" s="1">
        <v>38618</v>
      </c>
      <c r="M42" t="s">
        <v>264</v>
      </c>
      <c r="N42" t="s">
        <v>265</v>
      </c>
      <c r="R42" t="s">
        <v>266</v>
      </c>
      <c r="S42" t="b">
        <v>0</v>
      </c>
      <c r="T42" s="1">
        <v>45211</v>
      </c>
      <c r="U42" s="2">
        <f>HYPERLINK("https://sbirkapp.gov.cz/detail/SPP3RTBDIU7RJXIK", "https://sbirkapp.gov.cz/detail/SPP3RTBDIU7RJXIK")</f>
        <v>0</v>
      </c>
      <c r="V42" t="s">
        <v>267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268</v>
      </c>
      <c r="F43" t="s">
        <v>28</v>
      </c>
      <c r="G43" t="s">
        <v>269</v>
      </c>
      <c r="H43" s="1">
        <v>44546</v>
      </c>
      <c r="I43" s="1">
        <v>44680.3363138673</v>
      </c>
      <c r="J43" t="s">
        <v>270</v>
      </c>
      <c r="K43" t="s">
        <v>119</v>
      </c>
      <c r="L43" s="1">
        <v>44553</v>
      </c>
      <c r="M43" t="s">
        <v>271</v>
      </c>
      <c r="N43" t="s">
        <v>272</v>
      </c>
      <c r="S43" t="b">
        <v>1</v>
      </c>
      <c r="U43" s="2">
        <f>HYPERLINK("https://sbirkapp.gov.cz/detail/SPPFBCLZ7W7DFK2K", "https://sbirkapp.gov.cz/detail/SPPFBCLZ7W7DFK2K")</f>
        <v>0</v>
      </c>
      <c r="V43" t="s">
        <v>273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274</v>
      </c>
      <c r="F44" t="s">
        <v>28</v>
      </c>
      <c r="G44" t="s">
        <v>275</v>
      </c>
      <c r="H44" s="1">
        <v>44546</v>
      </c>
      <c r="I44" s="1">
        <v>44680.33630522835</v>
      </c>
      <c r="J44" t="s">
        <v>270</v>
      </c>
      <c r="K44" t="s">
        <v>119</v>
      </c>
      <c r="L44" s="1">
        <v>44553</v>
      </c>
      <c r="M44" t="s">
        <v>101</v>
      </c>
      <c r="N44" t="s">
        <v>102</v>
      </c>
      <c r="S44" t="b">
        <v>1</v>
      </c>
      <c r="U44" s="2">
        <f>HYPERLINK("https://sbirkapp.gov.cz/detail/SPP3UQSBD532BVKS", "https://sbirkapp.gov.cz/detail/SPP3UQSBD532BVKS")</f>
        <v>0</v>
      </c>
      <c r="V44" t="s">
        <v>276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277</v>
      </c>
      <c r="F45" t="s">
        <v>28</v>
      </c>
      <c r="G45" t="s">
        <v>278</v>
      </c>
      <c r="H45" s="1">
        <v>44504</v>
      </c>
      <c r="I45" s="1">
        <v>44673.57272095025</v>
      </c>
      <c r="J45" t="s">
        <v>279</v>
      </c>
      <c r="K45" t="s">
        <v>119</v>
      </c>
      <c r="L45" s="1">
        <v>44512</v>
      </c>
      <c r="M45" t="s">
        <v>54</v>
      </c>
      <c r="N45" t="s">
        <v>55</v>
      </c>
      <c r="R45" t="s">
        <v>67</v>
      </c>
      <c r="S45" t="b">
        <v>0</v>
      </c>
      <c r="T45" s="1">
        <v>45292</v>
      </c>
      <c r="U45" s="2">
        <f>HYPERLINK("https://sbirkapp.gov.cz/detail/SPPXEQVHAX6RVA3Q", "https://sbirkapp.gov.cz/detail/SPPXEQVHAX6RVA3Q")</f>
        <v>0</v>
      </c>
      <c r="V45" t="s">
        <v>280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281</v>
      </c>
      <c r="F46" t="s">
        <v>28</v>
      </c>
      <c r="G46" t="s">
        <v>282</v>
      </c>
      <c r="H46" s="1">
        <v>44504</v>
      </c>
      <c r="I46" s="1">
        <v>44673.57271015889</v>
      </c>
      <c r="J46" t="s">
        <v>279</v>
      </c>
      <c r="K46" t="s">
        <v>119</v>
      </c>
      <c r="L46" s="1">
        <v>44512</v>
      </c>
      <c r="M46" t="s">
        <v>162</v>
      </c>
      <c r="N46" t="s">
        <v>163</v>
      </c>
      <c r="R46" t="s">
        <v>164</v>
      </c>
      <c r="S46" t="b">
        <v>0</v>
      </c>
      <c r="T46" s="1">
        <v>44927</v>
      </c>
      <c r="U46" s="2">
        <f>HYPERLINK("https://sbirkapp.gov.cz/detail/SPPZLI7L3IS743WU", "https://sbirkapp.gov.cz/detail/SPPZLI7L3IS743WU")</f>
        <v>0</v>
      </c>
      <c r="V46" t="s">
        <v>283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284</v>
      </c>
      <c r="F47" t="s">
        <v>28</v>
      </c>
      <c r="G47" t="s">
        <v>285</v>
      </c>
      <c r="H47" s="1">
        <v>43811</v>
      </c>
      <c r="I47" s="1">
        <v>44673.43786099343</v>
      </c>
      <c r="J47" t="s">
        <v>286</v>
      </c>
      <c r="K47" t="s">
        <v>119</v>
      </c>
      <c r="L47" s="1">
        <v>43812</v>
      </c>
      <c r="M47" t="s">
        <v>152</v>
      </c>
      <c r="N47" t="s">
        <v>153</v>
      </c>
      <c r="R47" t="s">
        <v>287</v>
      </c>
      <c r="S47" t="b">
        <v>0</v>
      </c>
      <c r="T47" s="1">
        <v>45292</v>
      </c>
      <c r="U47" s="2">
        <f>HYPERLINK("https://sbirkapp.gov.cz/detail/SPPNS4TGKAVHTLTE", "https://sbirkapp.gov.cz/detail/SPPNS4TGKAVHTLTE")</f>
        <v>0</v>
      </c>
      <c r="V47" t="s">
        <v>288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289</v>
      </c>
      <c r="F48" t="s">
        <v>28</v>
      </c>
      <c r="G48" t="s">
        <v>290</v>
      </c>
      <c r="H48" s="1">
        <v>44448</v>
      </c>
      <c r="I48" s="1">
        <v>44673.43785238066</v>
      </c>
      <c r="J48" t="s">
        <v>279</v>
      </c>
      <c r="K48" t="s">
        <v>119</v>
      </c>
      <c r="L48" s="1">
        <v>44456</v>
      </c>
      <c r="M48" t="s">
        <v>101</v>
      </c>
      <c r="N48" t="s">
        <v>102</v>
      </c>
      <c r="S48" t="b">
        <v>1</v>
      </c>
      <c r="U48" s="2">
        <f>HYPERLINK("https://sbirkapp.gov.cz/detail/SPPEPNSMRF7EJVGK", "https://sbirkapp.gov.cz/detail/SPPEPNSMRF7EJVGK")</f>
        <v>0</v>
      </c>
      <c r="V48" t="s">
        <v>291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292</v>
      </c>
      <c r="F49" t="s">
        <v>44</v>
      </c>
      <c r="G49" t="s">
        <v>293</v>
      </c>
      <c r="H49" s="1">
        <v>44468</v>
      </c>
      <c r="I49" s="1">
        <v>44673.43784465751</v>
      </c>
      <c r="J49" t="s">
        <v>294</v>
      </c>
      <c r="K49" t="s">
        <v>119</v>
      </c>
      <c r="L49" s="1">
        <v>44476</v>
      </c>
      <c r="M49" t="s">
        <v>229</v>
      </c>
      <c r="N49" t="s">
        <v>230</v>
      </c>
      <c r="S49" t="b">
        <v>1</v>
      </c>
      <c r="U49" s="2">
        <f>HYPERLINK("https://sbirkapp.gov.cz/detail/SPPGQMXPOV4L55JU", "https://sbirkapp.gov.cz/detail/SPPGQMXPOV4L55JU")</f>
        <v>0</v>
      </c>
      <c r="V49" t="s">
        <v>295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296</v>
      </c>
      <c r="F50" t="s">
        <v>28</v>
      </c>
      <c r="G50" t="s">
        <v>297</v>
      </c>
      <c r="H50" s="1">
        <v>40976</v>
      </c>
      <c r="I50" s="1">
        <v>44673.39486017682</v>
      </c>
      <c r="J50" t="s">
        <v>298</v>
      </c>
      <c r="K50" t="s">
        <v>119</v>
      </c>
      <c r="L50" s="1">
        <v>40977</v>
      </c>
      <c r="M50" t="s">
        <v>101</v>
      </c>
      <c r="N50" t="s">
        <v>102</v>
      </c>
      <c r="S50" t="b">
        <v>1</v>
      </c>
      <c r="U50" s="2">
        <f>HYPERLINK("https://sbirkapp.gov.cz/detail/SPP5CNA3P6FTMGOK", "https://sbirkapp.gov.cz/detail/SPP5CNA3P6FTMGOK")</f>
        <v>0</v>
      </c>
      <c r="V50" t="s">
        <v>299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300</v>
      </c>
      <c r="F51" t="s">
        <v>28</v>
      </c>
      <c r="G51" t="s">
        <v>37</v>
      </c>
      <c r="H51" s="1">
        <v>44644</v>
      </c>
      <c r="I51" s="1">
        <v>44655.59645794645</v>
      </c>
      <c r="J51" t="s">
        <v>301</v>
      </c>
      <c r="K51" t="s">
        <v>31</v>
      </c>
      <c r="M51" t="s">
        <v>39</v>
      </c>
      <c r="N51" t="s">
        <v>302</v>
      </c>
      <c r="R51" t="s">
        <v>144</v>
      </c>
      <c r="S51" t="b">
        <v>0</v>
      </c>
      <c r="T51" s="1">
        <v>45658</v>
      </c>
      <c r="U51" s="2">
        <f>HYPERLINK("https://sbirkapp.gov.cz/detail/SPPIJU2X3XCF2MM2", "https://sbirkapp.gov.cz/detail/SPPIJU2X3XCF2MM2")</f>
        <v>0</v>
      </c>
      <c r="V51" t="s">
        <v>303</v>
      </c>
      <c r="W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2026-11-05T02:27:24Z</dcterms:created>
  <dcterms:modified xsi:type="dcterms:W3CDTF">2026-11-05T02:27:24Z</dcterms:modified>
</cp:coreProperties>
</file>