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<sst xmlns="http://schemas.openxmlformats.org/spreadsheetml/2006/main" count="552" uniqueCount="232">
  <si>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</si>
  <si>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</si>
  <si>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</si>
  <si>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</si>
  <si>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</si>
  <si>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</si>
  <si>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</si>
  <si>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</si>
  <si>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</si>
  <si>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</si>
  <si>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</si>
  <si>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</si>
  <si>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</si>
  <si>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</si>
  <si>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</si>
  <si>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</si>
  <si>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</si>
  <si>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</si>
  <si>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</si>
  <si>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</si>
  <si>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</si>
  <si>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</si>
  <si>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</si>
  <si>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PSÁRY</t>
  </si>
  <si>
    <t>00241580</t>
  </si>
  <si>
    <t>rvhbuxe</t>
  </si>
  <si>
    <t>Středočeský kraj</t>
  </si>
  <si>
    <t>1/2026</t>
  </si>
  <si>
    <t>Obecně závazná vyhláška</t>
  </si>
  <si>
    <t>o nočním klidu</t>
  </si>
  <si>
    <t>2026-03-14</t>
  </si>
  <si>
    <t>Běžný</t>
  </si>
  <si>
    <t>noční klid</t>
  </si>
  <si>
    <t>zákon č. 251/2016 Sb., o některých přestupcích - § 5 odst. 7</t>
  </si>
  <si>
    <t>1/2025: o nočním klidu</t>
  </si>
  <si>
    <t>1656746816</t>
  </si>
  <si>
    <t>10/2025</t>
  </si>
  <si>
    <t>Obecně závazná vyhláška obce Psáry, kterou se zakazuje požívání alkoholu a žebrání za účelem zabezpečení místních záležitostí veřejného pořádku na vymezených veřejných prostranstvích</t>
  </si>
  <si>
    <t>2025-10-07</t>
  </si>
  <si>
    <t>veřejný pořádek - konzumace alkoholu; veřejný pořádek - žebrání</t>
  </si>
  <si>
    <t>zákon č. 128/2000 Sb., o obcích - § 10 písm. a) - konzumace alkoholu; zákon č. 128/2000 Sb., o obcích - § 10 písm. a) - žebrání</t>
  </si>
  <si>
    <t>4/2025: Obecně závaznou vyhlášku obce Psáry, kterou se zakazuje požívání alkoholu a jiných návykových látek a žebrání za účelem zabezpečení místních záležitostí veřejného pořádku na vymezených veřejných prostranstvích</t>
  </si>
  <si>
    <t>1581395969</t>
  </si>
  <si>
    <t>9/2025</t>
  </si>
  <si>
    <t>Obecně závazná vyhláška obce Psáry, kterou se vydává požární řád obce</t>
  </si>
  <si>
    <t>požární ochrana - požární řád</t>
  </si>
  <si>
    <t>zákon č. 133/1985 Sb., o požární ochraně - § 29 odst. 1 písm. o) bod 1</t>
  </si>
  <si>
    <t>1/2009: požární řád obce</t>
  </si>
  <si>
    <t>1581394461</t>
  </si>
  <si>
    <t>8/2025</t>
  </si>
  <si>
    <t>Obecně závaznou vyhlášku obce Psáry o místním poplatku za odkládání komunálního odpadu z nemovité věci</t>
  </si>
  <si>
    <t>2025-07-04</t>
  </si>
  <si>
    <t>místní poplatek za odkládání komunálního odpadu z nemovité věci</t>
  </si>
  <si>
    <t>zákon č. 565/1990 Sb., o místních poplatcích - § 14 - za odkládání komunálního odpadu z nemovité věci</t>
  </si>
  <si>
    <t>5/2024: o místním poplatku za odkládání komunálního odpadu z nemovité věci</t>
  </si>
  <si>
    <t>1541328866</t>
  </si>
  <si>
    <t>7/2025</t>
  </si>
  <si>
    <t>Obecně závaznou vyhlášku obce Psáry k zajištění udržování čistoty ulic a jiných veřejných prostranství k ochraně životního prostředí, zeleně v zástavbě a ostatní veřejné zeleně.</t>
  </si>
  <si>
    <t>veřejný pořádek - údržba a ochrana veřejné zeleně</t>
  </si>
  <si>
    <t>zákon č. 128/2000 Sb., o obcích - § 10 písm. c) - údržba a ochrana veřejné zeleně</t>
  </si>
  <si>
    <t>6/2008: o veřejném pořádku, opatřeních k jeho zabezpečení a čistotě v obci Psáry</t>
  </si>
  <si>
    <t>1541328003</t>
  </si>
  <si>
    <t>6/2025</t>
  </si>
  <si>
    <t>Obecně závaznou vyhlášku obce Psáry o stanovení podmínek pro pořádání a průběh akcí typu technoparty a o zabezpečení místních záležitostí veřejného pořádku v souvislosti s jejich konáním</t>
  </si>
  <si>
    <t>veřejný pořádek - regulace akcí typu technoparty</t>
  </si>
  <si>
    <t>zákon č. 128/2000 Sb., o obcích - § 10 písm. b) - regulace akcí typu technoparty</t>
  </si>
  <si>
    <t>2/2007: o stanovení podmínek pro pořádání a průběh akcí typu technopárty a o zabezpečení místních záležitostí veřejného pořádku v souvislosti s jejich konáním</t>
  </si>
  <si>
    <t>1541320041</t>
  </si>
  <si>
    <t>5/2025</t>
  </si>
  <si>
    <t>Obecně závaznou vyhlášku obce Psáry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</si>
  <si>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veřejný pořádek - podmínky pro pořádání veřejně přístupných akcí</t>
  </si>
  <si>
    <t>zákon č. 128/2000 Sb., o obcích - § 10 písm. b) - podmínky pro pořádání veřejně přístupných akcí</t>
  </si>
  <si>
    <t>3/2005: o stanovení podmínek pro pořádání, průběh a ukončení veřejnosti přístupných tanečních zábav, diskoték a jiných kulturních podniků k zajištění veřejného pořádku</t>
  </si>
  <si>
    <t>1541316732</t>
  </si>
  <si>
    <t>4/2025</t>
  </si>
  <si>
    <t>Obecně závaznou vyhlášku obce Psáry, kterou se zakazuje požívání alkoholu a jiných návykových látek a žebrání za účelem zabezpečení místních záležitostí veřejného pořádku na vymezených veřejných prostranstvích</t>
  </si>
  <si>
    <t>2/2018: o zákazu požívání alkoholických nápojů na veřejném prostranství</t>
  </si>
  <si>
    <t>10/2025: Obecně závazná vyhláška obce Psáry, kterou se zakazuje požívání alkoholu a žebrání za účelem zabezpečení místních záležitostí veřejného pořádku na vymezených veřejných prostranstvích; 10/2025: Obecně závazná vyhláška obce Psáry, kterou se zakazuje požívání alkoholu a žebrání za účelem zabezpečení místních záležitostí veřejného pořádku na vymezených veřejných prostranstvích</t>
  </si>
  <si>
    <t>1541312803</t>
  </si>
  <si>
    <t>3/2025</t>
  </si>
  <si>
    <t>Obecně závaznou vyhlášku obce Psáry, kterou se stanovují pravidla pro pohyb psů na veřejném prostranství v obci.</t>
  </si>
  <si>
    <t>pohyb psů</t>
  </si>
  <si>
    <t>zákon č. 246/1992 Sb., na ochranu zvířat proti týrání - § 24 odst. 2</t>
  </si>
  <si>
    <t>1541310881</t>
  </si>
  <si>
    <t>2/2025</t>
  </si>
  <si>
    <t xml:space="preserve">o stanovení obecního systému odpadového hospodářství </t>
  </si>
  <si>
    <t>2025-05-02</t>
  </si>
  <si>
    <t>systém odpadového hospodářství</t>
  </si>
  <si>
    <t>zákon č. 541/2020 Sb., o odpadech - § 59 odst. 4</t>
  </si>
  <si>
    <t xml:space="preserve">1/2022: Obecně závazná vyhláška obce o stanovení obecního systému odpadového hospodářství </t>
  </si>
  <si>
    <t>1511419937</t>
  </si>
  <si>
    <t>1/2025</t>
  </si>
  <si>
    <t>2025-03-07</t>
  </si>
  <si>
    <t>1/2024: o nočním klidu</t>
  </si>
  <si>
    <t>1/2026: o nočním klidu</t>
  </si>
  <si>
    <t>1483151179</t>
  </si>
  <si>
    <t>4/2007</t>
  </si>
  <si>
    <t>VÝMAZ</t>
  </si>
  <si>
    <t>-</t>
  </si>
  <si>
    <t>1458351052</t>
  </si>
  <si>
    <t>3/2007</t>
  </si>
  <si>
    <t>1458349585</t>
  </si>
  <si>
    <t>3/2020</t>
  </si>
  <si>
    <t>k  regulaci hlučných činností</t>
  </si>
  <si>
    <t>2020-03-11</t>
  </si>
  <si>
    <t>Dle přechodného ustanovení</t>
  </si>
  <si>
    <t>veřejný pořádek - hlučné činnosti</t>
  </si>
  <si>
    <t>zákon č. 128/2000 Sb., o obcích - § 10 písm. a) - hlučné činnosti</t>
  </si>
  <si>
    <t>1457751320</t>
  </si>
  <si>
    <t>2/2018</t>
  </si>
  <si>
    <t>o zákazu požívání alkoholických nápojů na veřejném prostranství</t>
  </si>
  <si>
    <t>2018-07-07</t>
  </si>
  <si>
    <t>veřejný pořádek - konzumace alkoholu</t>
  </si>
  <si>
    <t>zákon č. 128/2000 Sb., o obcích - § 10 písm. a) - konzumace alkoholu</t>
  </si>
  <si>
    <t>4/2025: Obecně závaznou vyhlášku obce Psáry, kterou se zakazuje požívání alkoholu a jiných návykových látek a žebrání za účelem zabezpečení místních záležitostí veřejného pořádku na vymezených veřejných prostranstvích; 4/2025: Obecně závaznou vyhlášku obce Psáry, kterou se zakazuje požívání alkoholu a jiných návykových látek a žebrání za účelem zabezpečení místních záležitostí veřejného pořádku na vymezených veřejných prostranstvích</t>
  </si>
  <si>
    <t>1457747907</t>
  </si>
  <si>
    <t>1/2017</t>
  </si>
  <si>
    <t>o regulaci provozování hazardních her</t>
  </si>
  <si>
    <t>2017-07-11</t>
  </si>
  <si>
    <t>hazardní hry</t>
  </si>
  <si>
    <t>zákon č. 186/2016 Sb., o hazardních hrách - § 12 odst. 1</t>
  </si>
  <si>
    <t>1457746695</t>
  </si>
  <si>
    <t>2/2017</t>
  </si>
  <si>
    <t>1457745213</t>
  </si>
  <si>
    <t>1/2014</t>
  </si>
  <si>
    <t xml:space="preserve">o zrušení některých obecně závazných vyhlášek obce Psáry </t>
  </si>
  <si>
    <t>2014-08-01</t>
  </si>
  <si>
    <t>zrušovací</t>
  </si>
  <si>
    <t>ústavní zákon č. 1/1993 Sb., Ústava České republiky - čl. 104 odst. 3 - zrušovací OZV</t>
  </si>
  <si>
    <t>1457743043</t>
  </si>
  <si>
    <t>1/2009</t>
  </si>
  <si>
    <t>požární řád obce</t>
  </si>
  <si>
    <t>2009-10-09</t>
  </si>
  <si>
    <t>9/2025: Obecně závazná vyhláška obce Psáry, kterou se vydává požární řád obce</t>
  </si>
  <si>
    <t>1457742545</t>
  </si>
  <si>
    <t>5/2008</t>
  </si>
  <si>
    <t>kterou se zrušuje obecně závazná vyhláška obce Psáry č. 4/2008, o hospodaření se splaškovými odpadními vodami</t>
  </si>
  <si>
    <t>2008-11-07</t>
  </si>
  <si>
    <t>1457742132</t>
  </si>
  <si>
    <t>6/2008</t>
  </si>
  <si>
    <t>o veřejném pořádku, opatřeních k jeho zabezpečení a čistotě v obci Psáry</t>
  </si>
  <si>
    <t>2008-12-18</t>
  </si>
  <si>
    <t>pohyb psů; veřejný pořádek - chov a pohyb zvířat; veřejný pořádek - podmínky pro pořádání veřejně přístupných akcí; veřejný pořádek - jiné; veřejný pořádek - hlučné činnosti</t>
  </si>
  <si>
    <t>zákon č. 246/1992 Sb., na ochranu zvířat proti týrání - § 24 odst. 2; zákon č. 128/2000 Sb., o obcích - § 10 písm. a)  - chov a pohyb zvířat; zákon č. 128/2000 Sb., o obcích - § 10 písm. b) - podmínky pro pořádání veřejně přístupných akcí; zákon č. 128/2000 Sb., o obcích - § 10 písm. c) - jiné; zákon č. 128/2000 Sb., o obcích - § 10 písm. a) - hlučné činnosti</t>
  </si>
  <si>
    <t>3/2025: Obecně závaznou vyhlášku obce Psáry, kterou se stanovují pravidla pro pohyb psů na veřejném prostranství v obci.; 7/2025: Obecně závaznou vyhlášku obce Psáry k zajištění udržování čistoty ulic a jiných veřejných prostranství k ochraně životního prostředí, zeleně v zástavbě a ostatní veřejné zeleně.; 7/2025: Obecně závaznou vyhlášku obce Psáry k zajištění udržování čistoty ulic a jiných veřejných prostranství k ochraně životního prostředí, zeleně v zástavbě a ostatní veřejné zeleně.</t>
  </si>
  <si>
    <t>1457741506</t>
  </si>
  <si>
    <t>2/2007</t>
  </si>
  <si>
    <t>o stanovení podmínek pro pořádání a průběh akcí typu technopárty a o zabezpečení místních záležitostí veřejného pořádku v souvislosti s jejich konáním</t>
  </si>
  <si>
    <t>2007-06-30</t>
  </si>
  <si>
    <t>6/2025: Obecně závaznou vyhlášku obce Psáry o stanovení podmínek pro pořádání a průběh akcí typu technoparty a o zabezpečení místních záležitostí veřejného pořádku v souvislosti s jejich konáním</t>
  </si>
  <si>
    <t>1457735308</t>
  </si>
  <si>
    <t>3/2005</t>
  </si>
  <si>
    <t>o stanovení podmínek pro pořádání, průběh a ukončení veřejnosti přístupných tanečních zábav, diskoték a jiných kulturních podniků k zajištění veřejného pořádku</t>
  </si>
  <si>
    <t>2005-04-14</t>
  </si>
  <si>
    <t>5/2025: Obecně závaznou vyhlášku obce Psáry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</si>
  <si>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1457734161</t>
  </si>
  <si>
    <t>3/1998</t>
  </si>
  <si>
    <t>1455721928</t>
  </si>
  <si>
    <t>5/2024</t>
  </si>
  <si>
    <t>o místním poplatku za odkládání komunálního odpadu z nemovité věci</t>
  </si>
  <si>
    <t>2025-01-01</t>
  </si>
  <si>
    <t>3/2021: Obecně závazná vyhláška obce č. 3/2021, o místním poplatku za odkládání komunálního odpadu z nemovité věci; 2/2022: Obecně závazná vyhláška obce, kterou se mění obecně závazná vyhláška o místním poplatku za odkládání komunálního odpadu z nemovité věci ze dne 8. 12. 2021</t>
  </si>
  <si>
    <t>8/2025: Obecně závaznou vyhlášku obce Psáry o místním poplatku za odkládání komunálního odpadu z nemovité věci</t>
  </si>
  <si>
    <t>1455679590</t>
  </si>
  <si>
    <t>4/2024</t>
  </si>
  <si>
    <t>o místním poplatku za zhodnocení stavebního pozemku možností jeho připojení na stavbu vodovodu obce Psáry</t>
  </si>
  <si>
    <t>2025-01-03</t>
  </si>
  <si>
    <t>místní poplatek za zhodnocení stavebního pozemku</t>
  </si>
  <si>
    <t>zákon č. 565/1990 Sb., o místních poplatcích - § 14 - za zhodnocení stavebního pozemku</t>
  </si>
  <si>
    <t>1/2007: o místním poplatku za zhodnocení stavebního pozemku možností jeho připojení na stavbu vodovodu nebo kanalizace</t>
  </si>
  <si>
    <t>1455664978</t>
  </si>
  <si>
    <t>1/2007</t>
  </si>
  <si>
    <t>o místním poplatku za zhodnocení stavebního pozemku možností jeho připojení na stavbu vodovodu nebo kanalizace</t>
  </si>
  <si>
    <t>2007-04-26</t>
  </si>
  <si>
    <t>4/2024: o místním poplatku za zhodnocení stavebního pozemku možností jeho připojení na stavbu vodovodu obce Psáry</t>
  </si>
  <si>
    <t>1455663207</t>
  </si>
  <si>
    <t>2/2011</t>
  </si>
  <si>
    <t xml:space="preserve">o stanovení místního koeficientu pro výpočet daně z nemovitostí  </t>
  </si>
  <si>
    <t>2012-01-01</t>
  </si>
  <si>
    <t>daň z nemovitých věcí - místní koeficient</t>
  </si>
  <si>
    <t>zákon č. 338/1992 Sb., o dani z nemovitých věcí - § 12</t>
  </si>
  <si>
    <t>1414427035</t>
  </si>
  <si>
    <t>2/2024</t>
  </si>
  <si>
    <t>o stanovení koeficientu daně z nemovitých věcí</t>
  </si>
  <si>
    <t>zákon č. 338/1992 Sb., o dani z nemovitých věcí - § 12 odst. 1 písm. a) bod 1</t>
  </si>
  <si>
    <t>1414425306</t>
  </si>
  <si>
    <t>1/2024</t>
  </si>
  <si>
    <t>2024-03-01</t>
  </si>
  <si>
    <t>1/2023: Obecně závazná vyhláška obce o nočním klidu</t>
  </si>
  <si>
    <t>1316077486</t>
  </si>
  <si>
    <t>1/2023</t>
  </si>
  <si>
    <t>Obecně závazná vyhláška obce o nočním klidu</t>
  </si>
  <si>
    <t>2023-03-11</t>
  </si>
  <si>
    <t>3/2022: Obecně závazná vyhláška obce Psáry o nočním klidu</t>
  </si>
  <si>
    <t>1148950749</t>
  </si>
  <si>
    <t>6/2022</t>
  </si>
  <si>
    <t>Obecně závazná vyhláška obce Psáry o místním poplatku ze psů</t>
  </si>
  <si>
    <t>2023-01-01</t>
  </si>
  <si>
    <t>místní poplatek ze psů</t>
  </si>
  <si>
    <t>zákon č. 565/1990 Sb., o místních poplatcích - § 14 - ze psů</t>
  </si>
  <si>
    <t>1119054016</t>
  </si>
  <si>
    <t>5/2022</t>
  </si>
  <si>
    <t>Obecně závazná vyhláška obce o místním poplatku za odkládání komunálního odpadu z nemovité věci</t>
  </si>
  <si>
    <t>3/2021: Obecně závazná vyhláška obce č. 3/2021, o místním poplatku za odkládání komunálního odpadu z nemovité věci</t>
  </si>
  <si>
    <t>1117093644</t>
  </si>
  <si>
    <t>4/2022</t>
  </si>
  <si>
    <t>Obecně závazná vyhláška obce o místním poplatku za užívání veřejného prostranství</t>
  </si>
  <si>
    <t>2022-10-08</t>
  </si>
  <si>
    <t>místní poplatek za užívání veřejného prostranství</t>
  </si>
  <si>
    <t>zákon č. 565/1990 Sb., o místních poplatcích - § 14 - za užívání veřejného prostranství</t>
  </si>
  <si>
    <t>1086164717</t>
  </si>
  <si>
    <t>3/2022</t>
  </si>
  <si>
    <t>Obecně závazná vyhláška obce Psáry o nočním klidu</t>
  </si>
  <si>
    <t>2022-03-04</t>
  </si>
  <si>
    <t>zákon č. 251/2016 Sb., o některých přestupcích - § 5 odst. 6</t>
  </si>
  <si>
    <t>1004684769</t>
  </si>
  <si>
    <t>2/2022</t>
  </si>
  <si>
    <t>Obecně závazná vyhláška obce, kterou se mění obecně závazná vyhláška o místním poplatku za odkládání komunálního odpadu z nemovité věci ze dne 8. 12. 2021</t>
  </si>
  <si>
    <t>5/2024: o místním poplatku za odkládání komunálního odpadu z nemovité věci; 5/2024: o místním poplatku za odkládání komunálního odpadu z nemovité věci</t>
  </si>
  <si>
    <t>1004677085</t>
  </si>
  <si>
    <t>3/2021</t>
  </si>
  <si>
    <t>Obecně závazná vyhláška obce č. 3/2021, o místním poplatku za odkládání komunálního odpadu z nemovité věci</t>
  </si>
  <si>
    <t>2021-12-25</t>
  </si>
  <si>
    <t>místní poplatek za obecní systém odpadového hospodářství</t>
  </si>
  <si>
    <t>zákon č. 565/1990 Sb., o místních poplatcích - § 14 - za obecní systém odpadového hospodářství</t>
  </si>
  <si>
    <t>2/2022: Obecně závazná vyhláška obce, kterou se mění obecně závazná vyhláška o místním poplatku za odkládání komunálního odpadu z nemovité věci ze dne 8. 12. 2021</t>
  </si>
  <si>
    <t>5/2022: Obecně závazná vyhláška obce o místním poplatku za odkládání komunálního odpadu z nemovité věci; 5/2024: o místním poplatku za odkládání komunálního odpadu z nemovité věci; 5/2024: o místním poplatku za odkládání komunálního odpadu z nemovité věci</t>
  </si>
  <si>
    <t>1004675480</t>
  </si>
  <si>
    <t>1/2022</t>
  </si>
  <si>
    <t xml:space="preserve">Obecně závazná vyhláška obce o stanovení obecního systému odpadového hospodářství </t>
  </si>
  <si>
    <t xml:space="preserve">2/2025: o stanovení obecního systému odpadového hospodářství </t>
  </si>
  <si>
    <t>1004642937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</si>
</sst>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46078</v>
      </c>
      <c r="I2" s="1">
        <v>46080.38758286677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HYPERLINK("https://sbirkapp.gov.cz/detail/SPPE2SPGUKJ2UTTQ", "https://sbirkapp.gov.cz/detail/SPPE2SPGUKJ2UTTQ")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45917</v>
      </c>
      <c r="I3" s="1">
        <v>45922.5676212745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HYPERLINK("https://sbirkapp.gov.cz/detail/SPPFLG3CUXMCQKEY", "https://sbirkapp.gov.cz/detail/SPPFLG3CUXMCQKEY")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45917</v>
      </c>
      <c r="I4" s="1">
        <v>45922.56649607994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HYPERLINK("https://sbirkapp.gov.cz/detail/SPP2SLB6RNZG4JN4", "https://sbirkapp.gov.cz/detail/SPP2SLB6RNZG4JN4")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45826</v>
      </c>
      <c r="I5" s="1">
        <v>45827.63946454304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HYPERLINK("https://sbirkapp.gov.cz/detail/SPPVZBRUIAAK3D2K", "https://sbirkapp.gov.cz/detail/SPPVZBRUIAAK3D2K")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45826</v>
      </c>
      <c r="I6" s="1">
        <v>45827.63840785969</v>
      </c>
      <c r="J6" t="s">
        <v>51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HYPERLINK("https://sbirkapp.gov.cz/detail/SPPNUR7CZFWEUWKG", "https://sbirkapp.gov.cz/detail/SPPNUR7CZFWEUWKG")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45826</v>
      </c>
      <c r="I7" s="1">
        <v>45827.63003423616</v>
      </c>
      <c r="J7" t="s">
        <v>51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HYPERLINK("https://sbirkapp.gov.cz/detail/SPPNOOKOCKJTHRW6", "https://sbirkapp.gov.cz/detail/SPPNOOKOCKJTHRW6")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45826</v>
      </c>
      <c r="I8" s="1">
        <v>45827.6268872881</v>
      </c>
      <c r="J8" t="s">
        <v>51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HYPERLINK("https://sbirkapp.gov.cz/detail/SPP3P7GNQSGCEKLK", "https://sbirkapp.gov.cz/detail/SPP3P7GNQSGCEKLK")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45826</v>
      </c>
      <c r="I9" s="1">
        <v>45827.62530828531</v>
      </c>
      <c r="J9" t="s">
        <v>51</v>
      </c>
      <c r="K9" t="s">
        <v>31</v>
      </c>
      <c r="M9" t="s">
        <v>39</v>
      </c>
      <c r="N9" t="s">
        <v>40</v>
      </c>
      <c r="P9" t="s">
        <v>76</v>
      </c>
      <c r="R9" t="s">
        <v>77</v>
      </c>
      <c r="S9" t="b">
        <v>0</v>
      </c>
      <c r="T9" s="1">
        <v>45937</v>
      </c>
      <c r="U9" s="2">
        <f>HYPERLINK("https://sbirkapp.gov.cz/detail/SPPL2YVPGD635XSY", "https://sbirkapp.gov.cz/detail/SPPL2YVPGD635XSY")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45826</v>
      </c>
      <c r="I10" s="1">
        <v>45827.62262191997</v>
      </c>
      <c r="J10" t="s">
        <v>51</v>
      </c>
      <c r="K10" t="s">
        <v>31</v>
      </c>
      <c r="M10" t="s">
        <v>81</v>
      </c>
      <c r="N10" t="s">
        <v>82</v>
      </c>
      <c r="P10" t="s">
        <v>60</v>
      </c>
      <c r="S10" t="b">
        <v>1</v>
      </c>
      <c r="U10" s="2">
        <f>HYPERLINK("https://sbirkapp.gov.cz/detail/SPPWX524OYDCHJNY", "https://sbirkapp.gov.cz/detail/SPPWX524OYDCHJNY")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45763</v>
      </c>
      <c r="I11" s="1">
        <v>45764.64722768479</v>
      </c>
      <c r="J11" t="s">
        <v>86</v>
      </c>
      <c r="K11" t="s">
        <v>31</v>
      </c>
      <c r="M11" t="s">
        <v>87</v>
      </c>
      <c r="N11" t="s">
        <v>88</v>
      </c>
      <c r="P11" t="s">
        <v>89</v>
      </c>
      <c r="S11" t="b">
        <v>1</v>
      </c>
      <c r="U11" s="2">
        <f>HYPERLINK("https://sbirkapp.gov.cz/detail/SPPSCGPEZGIQNEIA", "https://sbirkapp.gov.cz/detail/SPPSCGPEZGIQNEIA")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29</v>
      </c>
      <c r="H12" s="1">
        <v>45707</v>
      </c>
      <c r="I12" s="1">
        <v>45708.59555102388</v>
      </c>
      <c r="J12" t="s">
        <v>92</v>
      </c>
      <c r="K12" t="s">
        <v>31</v>
      </c>
      <c r="M12" t="s">
        <v>32</v>
      </c>
      <c r="N12" t="s">
        <v>33</v>
      </c>
      <c r="P12" t="s">
        <v>93</v>
      </c>
      <c r="R12" t="s">
        <v>94</v>
      </c>
      <c r="S12" t="b">
        <v>0</v>
      </c>
      <c r="T12" s="1">
        <v>46095</v>
      </c>
      <c r="U12" s="2">
        <f>HYPERLINK("https://sbirkapp.gov.cz/detail/SPP7FYEGRN6AX26O", "https://sbirkapp.gov.cz/detail/SPP7FYEGRN6AX26O")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97</v>
      </c>
      <c r="G13" t="s">
        <v>98</v>
      </c>
      <c r="H13" t="s">
        <v>98</v>
      </c>
      <c r="I13" t="s">
        <v>98</v>
      </c>
      <c r="J13" t="s">
        <v>98</v>
      </c>
      <c r="K13" t="s">
        <v>98</v>
      </c>
      <c r="L13" t="s">
        <v>98</v>
      </c>
      <c r="M13" t="s">
        <v>98</v>
      </c>
      <c r="N13" t="s">
        <v>98</v>
      </c>
      <c r="O13" t="s">
        <v>98</v>
      </c>
      <c r="P13" t="s">
        <v>98</v>
      </c>
      <c r="Q13" t="s">
        <v>98</v>
      </c>
      <c r="R13" t="s">
        <v>98</v>
      </c>
      <c r="S13" t="s">
        <v>98</v>
      </c>
      <c r="T13" t="s">
        <v>98</v>
      </c>
      <c r="U13" t="s">
        <v>98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97</v>
      </c>
      <c r="G14" t="s">
        <v>98</v>
      </c>
      <c r="H14" t="s">
        <v>98</v>
      </c>
      <c r="I14" t="s">
        <v>98</v>
      </c>
      <c r="J14" t="s">
        <v>98</v>
      </c>
      <c r="K14" t="s">
        <v>98</v>
      </c>
      <c r="L14" t="s">
        <v>98</v>
      </c>
      <c r="M14" t="s">
        <v>98</v>
      </c>
      <c r="N14" t="s">
        <v>98</v>
      </c>
      <c r="O14" t="s">
        <v>98</v>
      </c>
      <c r="P14" t="s">
        <v>98</v>
      </c>
      <c r="Q14" t="s">
        <v>98</v>
      </c>
      <c r="R14" t="s">
        <v>98</v>
      </c>
      <c r="S14" t="s">
        <v>98</v>
      </c>
      <c r="T14" t="s">
        <v>98</v>
      </c>
      <c r="U14" t="s">
        <v>98</v>
      </c>
      <c r="V14" t="s">
        <v>101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28</v>
      </c>
      <c r="G15" t="s">
        <v>103</v>
      </c>
      <c r="H15" s="1">
        <v>43886</v>
      </c>
      <c r="I15" s="1">
        <v>45653.50221086681</v>
      </c>
      <c r="J15" t="s">
        <v>104</v>
      </c>
      <c r="K15" t="s">
        <v>105</v>
      </c>
      <c r="L15" s="1">
        <v>43886</v>
      </c>
      <c r="M15" t="s">
        <v>106</v>
      </c>
      <c r="N15" t="s">
        <v>107</v>
      </c>
      <c r="S15" t="b">
        <v>1</v>
      </c>
      <c r="U15" s="2">
        <f>HYPERLINK("https://sbirkapp.gov.cz/detail/SPPF2UMVAI2DGXYY", "https://sbirkapp.gov.cz/detail/SPPF2UMVAI2DGXYY")</f>
        <v>0</v>
      </c>
      <c r="V15" t="s">
        <v>108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43273</v>
      </c>
      <c r="I16" s="1">
        <v>45653.49317635399</v>
      </c>
      <c r="J16" t="s">
        <v>111</v>
      </c>
      <c r="K16" t="s">
        <v>105</v>
      </c>
      <c r="L16" s="1">
        <v>43273</v>
      </c>
      <c r="M16" t="s">
        <v>112</v>
      </c>
      <c r="N16" t="s">
        <v>113</v>
      </c>
      <c r="R16" t="s">
        <v>114</v>
      </c>
      <c r="S16" t="b">
        <v>0</v>
      </c>
      <c r="T16" s="1">
        <v>45842</v>
      </c>
      <c r="U16" s="2">
        <f>HYPERLINK("https://sbirkapp.gov.cz/detail/SPP6KO2FNHTGGAZU", "https://sbirkapp.gov.cz/detail/SPP6KO2FNHTGGAZU")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117</v>
      </c>
      <c r="H17" s="1">
        <v>42912</v>
      </c>
      <c r="I17" s="1">
        <v>45653.49099853585</v>
      </c>
      <c r="J17" t="s">
        <v>118</v>
      </c>
      <c r="K17" t="s">
        <v>105</v>
      </c>
      <c r="L17" s="1">
        <v>42912</v>
      </c>
      <c r="M17" t="s">
        <v>119</v>
      </c>
      <c r="N17" t="s">
        <v>120</v>
      </c>
      <c r="S17" t="b">
        <v>1</v>
      </c>
      <c r="U17" s="2">
        <f>HYPERLINK("https://sbirkapp.gov.cz/detail/SPPDRDE3C5HAHR6K", "https://sbirkapp.gov.cz/detail/SPPDRDE3C5HAHR6K")</f>
        <v>0</v>
      </c>
      <c r="V17" t="s">
        <v>121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97</v>
      </c>
      <c r="G18" t="s">
        <v>98</v>
      </c>
      <c r="H18" t="s">
        <v>98</v>
      </c>
      <c r="I18" t="s">
        <v>98</v>
      </c>
      <c r="J18" t="s">
        <v>98</v>
      </c>
      <c r="K18" t="s">
        <v>98</v>
      </c>
      <c r="L18" t="s">
        <v>98</v>
      </c>
      <c r="M18" t="s">
        <v>98</v>
      </c>
      <c r="N18" t="s">
        <v>98</v>
      </c>
      <c r="O18" t="s">
        <v>98</v>
      </c>
      <c r="P18" t="s">
        <v>98</v>
      </c>
      <c r="Q18" t="s">
        <v>98</v>
      </c>
      <c r="R18" t="s">
        <v>98</v>
      </c>
      <c r="S18" t="s">
        <v>98</v>
      </c>
      <c r="T18" t="s">
        <v>98</v>
      </c>
      <c r="U18" t="s">
        <v>98</v>
      </c>
      <c r="V18" t="s">
        <v>123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124</v>
      </c>
      <c r="F19" t="s">
        <v>28</v>
      </c>
      <c r="G19" t="s">
        <v>125</v>
      </c>
      <c r="H19" s="1">
        <v>41829</v>
      </c>
      <c r="I19" s="1">
        <v>45653.48779689606</v>
      </c>
      <c r="J19" t="s">
        <v>126</v>
      </c>
      <c r="K19" t="s">
        <v>105</v>
      </c>
      <c r="L19" s="1">
        <v>41829</v>
      </c>
      <c r="M19" t="s">
        <v>127</v>
      </c>
      <c r="N19" t="s">
        <v>128</v>
      </c>
      <c r="S19" t="b">
        <v>1</v>
      </c>
      <c r="U19" s="2">
        <f>HYPERLINK("https://sbirkapp.gov.cz/detail/SPPIHEWIFNLLBBUC", "https://sbirkapp.gov.cz/detail/SPPIHEWIFNLLBBUC")</f>
        <v>0</v>
      </c>
      <c r="V19" t="s">
        <v>129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130</v>
      </c>
      <c r="F20" t="s">
        <v>28</v>
      </c>
      <c r="G20" t="s">
        <v>131</v>
      </c>
      <c r="H20" s="1">
        <v>40080</v>
      </c>
      <c r="I20" s="1">
        <v>45653.48568145333</v>
      </c>
      <c r="J20" t="s">
        <v>132</v>
      </c>
      <c r="K20" t="s">
        <v>105</v>
      </c>
      <c r="L20" s="1">
        <v>40080</v>
      </c>
      <c r="M20" t="s">
        <v>45</v>
      </c>
      <c r="N20" t="s">
        <v>46</v>
      </c>
      <c r="R20" t="s">
        <v>133</v>
      </c>
      <c r="S20" t="b">
        <v>0</v>
      </c>
      <c r="T20" s="1">
        <v>45937</v>
      </c>
      <c r="U20" s="2">
        <f>HYPERLINK("https://sbirkapp.gov.cz/detail/SPPE22RXZUTBFCF6", "https://sbirkapp.gov.cz/detail/SPPE22RXZUTBFCF6")</f>
        <v>0</v>
      </c>
      <c r="V20" t="s">
        <v>134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135</v>
      </c>
      <c r="F21" t="s">
        <v>28</v>
      </c>
      <c r="G21" t="s">
        <v>136</v>
      </c>
      <c r="H21" s="1">
        <v>39744</v>
      </c>
      <c r="I21" s="1">
        <v>45653.48410115998</v>
      </c>
      <c r="J21" t="s">
        <v>137</v>
      </c>
      <c r="K21" t="s">
        <v>105</v>
      </c>
      <c r="L21" s="1">
        <v>39744</v>
      </c>
      <c r="M21" t="s">
        <v>127</v>
      </c>
      <c r="N21" t="s">
        <v>128</v>
      </c>
      <c r="S21" t="b">
        <v>1</v>
      </c>
      <c r="U21" s="2">
        <f>HYPERLINK("https://sbirkapp.gov.cz/detail/SPP7QW2IWGGRHGBC", "https://sbirkapp.gov.cz/detail/SPP7QW2IWGGRHGBC")</f>
        <v>0</v>
      </c>
      <c r="V21" t="s">
        <v>138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139</v>
      </c>
      <c r="F22" t="s">
        <v>28</v>
      </c>
      <c r="G22" t="s">
        <v>140</v>
      </c>
      <c r="H22" s="1">
        <v>39800</v>
      </c>
      <c r="I22" s="1">
        <v>45653.48199792779</v>
      </c>
      <c r="J22" t="s">
        <v>141</v>
      </c>
      <c r="K22" t="s">
        <v>105</v>
      </c>
      <c r="L22" s="1">
        <v>39800</v>
      </c>
      <c r="M22" t="s">
        <v>142</v>
      </c>
      <c r="N22" t="s">
        <v>143</v>
      </c>
      <c r="R22" t="s">
        <v>144</v>
      </c>
      <c r="S22" t="b">
        <v>0</v>
      </c>
      <c r="T22" s="1">
        <v>45842</v>
      </c>
      <c r="U22" s="2">
        <f>HYPERLINK("https://sbirkapp.gov.cz/detail/SPPYB4UGEOTL6V34", "https://sbirkapp.gov.cz/detail/SPPYB4UGEOTL6V34")</f>
        <v>0</v>
      </c>
      <c r="V22" t="s">
        <v>145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146</v>
      </c>
      <c r="F23" t="s">
        <v>28</v>
      </c>
      <c r="G23" t="s">
        <v>147</v>
      </c>
      <c r="H23" s="1">
        <v>39248</v>
      </c>
      <c r="I23" s="1">
        <v>45653.46697365024</v>
      </c>
      <c r="J23" t="s">
        <v>148</v>
      </c>
      <c r="K23" t="s">
        <v>105</v>
      </c>
      <c r="L23" s="1">
        <v>39248</v>
      </c>
      <c r="M23" t="s">
        <v>64</v>
      </c>
      <c r="N23" t="s">
        <v>65</v>
      </c>
      <c r="R23" t="s">
        <v>149</v>
      </c>
      <c r="S23" t="b">
        <v>0</v>
      </c>
      <c r="T23" s="1">
        <v>45842</v>
      </c>
      <c r="U23" s="2">
        <f>HYPERLINK("https://sbirkapp.gov.cz/detail/SPPZ3EBIFBZ5UXNY", "https://sbirkapp.gov.cz/detail/SPPZ3EBIFBZ5UXNY")</f>
        <v>0</v>
      </c>
      <c r="V23" t="s">
        <v>150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151</v>
      </c>
      <c r="F24" t="s">
        <v>28</v>
      </c>
      <c r="G24" t="s">
        <v>152</v>
      </c>
      <c r="H24" s="1">
        <v>38456</v>
      </c>
      <c r="I24" s="1">
        <v>45653.46327702365</v>
      </c>
      <c r="J24" t="s">
        <v>153</v>
      </c>
      <c r="K24" t="s">
        <v>105</v>
      </c>
      <c r="L24" s="1">
        <v>38456</v>
      </c>
      <c r="M24" t="s">
        <v>70</v>
      </c>
      <c r="N24" t="s">
        <v>71</v>
      </c>
      <c r="R24" t="s">
        <v>154</v>
      </c>
      <c r="S24" t="b">
        <v>0</v>
      </c>
      <c r="T24" s="1">
        <v>45842</v>
      </c>
      <c r="U24" s="2">
        <f>HYPERLINK("https://sbirkapp.gov.cz/detail/SPPKFSVQXMFPCL5W", "https://sbirkapp.gov.cz/detail/SPPKFSVQXMFPCL5W")</f>
        <v>0</v>
      </c>
      <c r="V24" t="s">
        <v>155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156</v>
      </c>
      <c r="F25" t="s">
        <v>97</v>
      </c>
      <c r="G25" t="s">
        <v>98</v>
      </c>
      <c r="H25" t="s">
        <v>98</v>
      </c>
      <c r="I25" t="s">
        <v>98</v>
      </c>
      <c r="J25" t="s">
        <v>98</v>
      </c>
      <c r="K25" t="s">
        <v>98</v>
      </c>
      <c r="L25" t="s">
        <v>98</v>
      </c>
      <c r="M25" t="s">
        <v>98</v>
      </c>
      <c r="N25" t="s">
        <v>98</v>
      </c>
      <c r="O25" t="s">
        <v>98</v>
      </c>
      <c r="P25" t="s">
        <v>98</v>
      </c>
      <c r="Q25" t="s">
        <v>98</v>
      </c>
      <c r="R25" t="s">
        <v>98</v>
      </c>
      <c r="S25" t="s">
        <v>98</v>
      </c>
      <c r="T25" t="s">
        <v>98</v>
      </c>
      <c r="U25" t="s">
        <v>98</v>
      </c>
      <c r="V25" t="s">
        <v>157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158</v>
      </c>
      <c r="F26" t="s">
        <v>28</v>
      </c>
      <c r="G26" t="s">
        <v>159</v>
      </c>
      <c r="H26" s="1">
        <v>45637</v>
      </c>
      <c r="I26" s="1">
        <v>45645.611330542</v>
      </c>
      <c r="J26" t="s">
        <v>160</v>
      </c>
      <c r="K26" t="s">
        <v>31</v>
      </c>
      <c r="M26" t="s">
        <v>52</v>
      </c>
      <c r="N26" t="s">
        <v>53</v>
      </c>
      <c r="P26" t="s">
        <v>161</v>
      </c>
      <c r="R26" t="s">
        <v>162</v>
      </c>
      <c r="S26" t="b">
        <v>0</v>
      </c>
      <c r="T26" s="1">
        <v>45842</v>
      </c>
      <c r="U26" s="2">
        <f>HYPERLINK("https://sbirkapp.gov.cz/detail/SPPPELE5TLDH6HE4", "https://sbirkapp.gov.cz/detail/SPPPELE5TLDH6HE4")</f>
        <v>0</v>
      </c>
      <c r="V26" t="s">
        <v>163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164</v>
      </c>
      <c r="F27" t="s">
        <v>28</v>
      </c>
      <c r="G27" t="s">
        <v>165</v>
      </c>
      <c r="H27" s="1">
        <v>45637</v>
      </c>
      <c r="I27" s="1">
        <v>45645.5987073622</v>
      </c>
      <c r="J27" t="s">
        <v>166</v>
      </c>
      <c r="K27" t="s">
        <v>31</v>
      </c>
      <c r="M27" t="s">
        <v>167</v>
      </c>
      <c r="N27" t="s">
        <v>168</v>
      </c>
      <c r="P27" t="s">
        <v>169</v>
      </c>
      <c r="S27" t="b">
        <v>1</v>
      </c>
      <c r="U27" s="2">
        <f>HYPERLINK("https://sbirkapp.gov.cz/detail/SPPYIEHEENU6DAJA", "https://sbirkapp.gov.cz/detail/SPPYIEHEENU6DAJA")</f>
        <v>0</v>
      </c>
      <c r="V27" t="s">
        <v>170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171</v>
      </c>
      <c r="F28" t="s">
        <v>28</v>
      </c>
      <c r="G28" t="s">
        <v>172</v>
      </c>
      <c r="H28" s="1">
        <v>39183</v>
      </c>
      <c r="I28" s="1">
        <v>45645.59760161769</v>
      </c>
      <c r="J28" t="s">
        <v>173</v>
      </c>
      <c r="K28" t="s">
        <v>105</v>
      </c>
      <c r="L28" s="1">
        <v>39183</v>
      </c>
      <c r="M28" t="s">
        <v>167</v>
      </c>
      <c r="N28" t="s">
        <v>168</v>
      </c>
      <c r="R28" t="s">
        <v>174</v>
      </c>
      <c r="S28" t="b">
        <v>0</v>
      </c>
      <c r="T28" s="1">
        <v>45660</v>
      </c>
      <c r="U28" s="2">
        <f>HYPERLINK("https://sbirkapp.gov.cz/detail/SPPUBXWNQZS6ED42", "https://sbirkapp.gov.cz/detail/SPPUBXWNQZS6ED42")</f>
        <v>0</v>
      </c>
      <c r="V28" t="s">
        <v>175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176</v>
      </c>
      <c r="F29" t="s">
        <v>28</v>
      </c>
      <c r="G29" t="s">
        <v>177</v>
      </c>
      <c r="H29" s="1">
        <v>40805</v>
      </c>
      <c r="I29" s="1">
        <v>45554.62395788391</v>
      </c>
      <c r="J29" t="s">
        <v>178</v>
      </c>
      <c r="K29" t="s">
        <v>105</v>
      </c>
      <c r="L29" s="1">
        <v>40805</v>
      </c>
      <c r="M29" t="s">
        <v>179</v>
      </c>
      <c r="N29" t="s">
        <v>180</v>
      </c>
      <c r="S29" t="b">
        <v>1</v>
      </c>
      <c r="U29" s="2">
        <f>HYPERLINK("https://sbirkapp.gov.cz/detail/SPPRO2YN3G6SQ7AG", "https://sbirkapp.gov.cz/detail/SPPRO2YN3G6SQ7AG")</f>
        <v>0</v>
      </c>
      <c r="V29" t="s">
        <v>181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182</v>
      </c>
      <c r="F30" t="s">
        <v>28</v>
      </c>
      <c r="G30" t="s">
        <v>183</v>
      </c>
      <c r="H30" s="1">
        <v>45553</v>
      </c>
      <c r="I30" s="1">
        <v>45554.62184741367</v>
      </c>
      <c r="J30" t="s">
        <v>160</v>
      </c>
      <c r="K30" t="s">
        <v>31</v>
      </c>
      <c r="M30" t="s">
        <v>179</v>
      </c>
      <c r="N30" t="s">
        <v>184</v>
      </c>
      <c r="S30" t="b">
        <v>1</v>
      </c>
      <c r="U30" s="2">
        <f>HYPERLINK("https://sbirkapp.gov.cz/detail/SPPENN7TC2NVWWJ6", "https://sbirkapp.gov.cz/detail/SPPENN7TC2NVWWJ6")</f>
        <v>0</v>
      </c>
      <c r="V30" t="s">
        <v>185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186</v>
      </c>
      <c r="F31" t="s">
        <v>28</v>
      </c>
      <c r="G31" t="s">
        <v>29</v>
      </c>
      <c r="H31" s="1">
        <v>45336</v>
      </c>
      <c r="I31" s="1">
        <v>45337.66346036722</v>
      </c>
      <c r="J31" t="s">
        <v>187</v>
      </c>
      <c r="K31" t="s">
        <v>31</v>
      </c>
      <c r="M31" t="s">
        <v>32</v>
      </c>
      <c r="N31" t="s">
        <v>33</v>
      </c>
      <c r="P31" t="s">
        <v>188</v>
      </c>
      <c r="R31" t="s">
        <v>34</v>
      </c>
      <c r="S31" t="b">
        <v>0</v>
      </c>
      <c r="T31" s="1">
        <v>45723</v>
      </c>
      <c r="U31" s="2">
        <f>HYPERLINK("https://sbirkapp.gov.cz/detail/SPPFVPCZIF4UYYVO", "https://sbirkapp.gov.cz/detail/SPPFVPCZIF4UYYVO")</f>
        <v>0</v>
      </c>
      <c r="V31" t="s">
        <v>189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190</v>
      </c>
      <c r="F32" t="s">
        <v>28</v>
      </c>
      <c r="G32" t="s">
        <v>191</v>
      </c>
      <c r="H32" s="1">
        <v>44979</v>
      </c>
      <c r="I32" s="1">
        <v>44981.43027376891</v>
      </c>
      <c r="J32" t="s">
        <v>192</v>
      </c>
      <c r="K32" t="s">
        <v>31</v>
      </c>
      <c r="M32" t="s">
        <v>32</v>
      </c>
      <c r="N32" t="s">
        <v>33</v>
      </c>
      <c r="P32" t="s">
        <v>193</v>
      </c>
      <c r="R32" t="s">
        <v>93</v>
      </c>
      <c r="S32" t="b">
        <v>0</v>
      </c>
      <c r="T32" s="1">
        <v>45352</v>
      </c>
      <c r="U32" s="2">
        <f>HYPERLINK("https://sbirkapp.gov.cz/detail/SPPLJQHGSXRWHU4Q", "https://sbirkapp.gov.cz/detail/SPPLJQHGSXRWHU4Q")</f>
        <v>0</v>
      </c>
      <c r="V32" t="s">
        <v>194</v>
      </c>
      <c r="W32">
        <v>2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195</v>
      </c>
      <c r="F33" t="s">
        <v>28</v>
      </c>
      <c r="G33" t="s">
        <v>196</v>
      </c>
      <c r="H33" s="1">
        <v>44909</v>
      </c>
      <c r="I33" s="1">
        <v>44915.57957689429</v>
      </c>
      <c r="J33" t="s">
        <v>197</v>
      </c>
      <c r="K33" t="s">
        <v>31</v>
      </c>
      <c r="M33" t="s">
        <v>198</v>
      </c>
      <c r="N33" t="s">
        <v>199</v>
      </c>
      <c r="S33" t="b">
        <v>1</v>
      </c>
      <c r="U33" s="2">
        <f>HYPERLINK("https://sbirkapp.gov.cz/detail/SPPHU2GAZZ53L2W6", "https://sbirkapp.gov.cz/detail/SPPHU2GAZZ53L2W6")</f>
        <v>0</v>
      </c>
      <c r="V33" t="s">
        <v>200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201</v>
      </c>
      <c r="F34" t="s">
        <v>28</v>
      </c>
      <c r="G34" t="s">
        <v>202</v>
      </c>
      <c r="H34" s="1">
        <v>44909</v>
      </c>
      <c r="I34" s="1">
        <v>44911.38485672005</v>
      </c>
      <c r="J34" t="s">
        <v>197</v>
      </c>
      <c r="K34" t="s">
        <v>31</v>
      </c>
      <c r="M34" t="s">
        <v>52</v>
      </c>
      <c r="N34" t="s">
        <v>53</v>
      </c>
      <c r="P34" t="s">
        <v>203</v>
      </c>
      <c r="S34" t="b">
        <v>1</v>
      </c>
      <c r="U34" s="2">
        <f>HYPERLINK("https://sbirkapp.gov.cz/detail/SPPMFMVIVNGCW34O", "https://sbirkapp.gov.cz/detail/SPPMFMVIVNGCW34O")</f>
        <v>0</v>
      </c>
      <c r="V34" t="s">
        <v>204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205</v>
      </c>
      <c r="F35" t="s">
        <v>28</v>
      </c>
      <c r="G35" t="s">
        <v>206</v>
      </c>
      <c r="H35" s="1">
        <v>44825</v>
      </c>
      <c r="I35" s="1">
        <v>44827.48316715997</v>
      </c>
      <c r="J35" t="s">
        <v>207</v>
      </c>
      <c r="K35" t="s">
        <v>31</v>
      </c>
      <c r="M35" t="s">
        <v>208</v>
      </c>
      <c r="N35" t="s">
        <v>209</v>
      </c>
      <c r="S35" t="b">
        <v>1</v>
      </c>
      <c r="U35" s="2">
        <f>HYPERLINK("https://sbirkapp.gov.cz/detail/SPPSSASHLTCVWKIU", "https://sbirkapp.gov.cz/detail/SPPSSASHLTCVWKIU")</f>
        <v>0</v>
      </c>
      <c r="V35" t="s">
        <v>210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211</v>
      </c>
      <c r="F36" t="s">
        <v>28</v>
      </c>
      <c r="G36" t="s">
        <v>212</v>
      </c>
      <c r="H36" s="1">
        <v>44608</v>
      </c>
      <c r="I36" s="1">
        <v>44609.6239270925</v>
      </c>
      <c r="J36" t="s">
        <v>213</v>
      </c>
      <c r="K36" t="s">
        <v>31</v>
      </c>
      <c r="M36" t="s">
        <v>32</v>
      </c>
      <c r="N36" t="s">
        <v>214</v>
      </c>
      <c r="R36" t="s">
        <v>188</v>
      </c>
      <c r="S36" t="b">
        <v>0</v>
      </c>
      <c r="T36" s="1">
        <v>44996</v>
      </c>
      <c r="U36" s="2">
        <f>HYPERLINK("https://sbirkapp.gov.cz/detail/SPPHVH2AJA6GXNHA", "https://sbirkapp.gov.cz/detail/SPPHVH2AJA6GXNHA")</f>
        <v>0</v>
      </c>
      <c r="V36" t="s">
        <v>215</v>
      </c>
      <c r="W36">
        <v>2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216</v>
      </c>
      <c r="F37" t="s">
        <v>28</v>
      </c>
      <c r="G37" t="s">
        <v>217</v>
      </c>
      <c r="H37" s="1">
        <v>44608</v>
      </c>
      <c r="I37" s="1">
        <v>44609.61398680606</v>
      </c>
      <c r="J37" t="s">
        <v>213</v>
      </c>
      <c r="K37" t="s">
        <v>31</v>
      </c>
      <c r="M37" t="s">
        <v>52</v>
      </c>
      <c r="N37" t="s">
        <v>53</v>
      </c>
      <c r="O37" t="s">
        <v>203</v>
      </c>
      <c r="R37" t="s">
        <v>218</v>
      </c>
      <c r="S37" t="b">
        <v>0</v>
      </c>
      <c r="T37" s="1">
        <v>45658</v>
      </c>
      <c r="U37" s="2">
        <f>HYPERLINK("https://sbirkapp.gov.cz/detail/SPPNIV2DYVH6A6ZQ", "https://sbirkapp.gov.cz/detail/SPPNIV2DYVH6A6ZQ")</f>
        <v>0</v>
      </c>
      <c r="V37" t="s">
        <v>219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220</v>
      </c>
      <c r="F38" t="s">
        <v>28</v>
      </c>
      <c r="G38" t="s">
        <v>221</v>
      </c>
      <c r="H38" s="1">
        <v>44540</v>
      </c>
      <c r="I38" s="1">
        <v>44609.61187951223</v>
      </c>
      <c r="J38" t="s">
        <v>222</v>
      </c>
      <c r="K38" t="s">
        <v>105</v>
      </c>
      <c r="L38" s="1">
        <v>44540</v>
      </c>
      <c r="M38" t="s">
        <v>223</v>
      </c>
      <c r="N38" t="s">
        <v>224</v>
      </c>
      <c r="Q38" t="s">
        <v>225</v>
      </c>
      <c r="R38" t="s">
        <v>226</v>
      </c>
      <c r="S38" t="b">
        <v>0</v>
      </c>
      <c r="T38" s="1">
        <v>44927</v>
      </c>
      <c r="U38" s="2">
        <f>HYPERLINK("https://sbirkapp.gov.cz/detail/SPPP3PSJ3KI4GTWG", "https://sbirkapp.gov.cz/detail/SPPP3PSJ3KI4GTWG")</f>
        <v>0</v>
      </c>
      <c r="V38" t="s">
        <v>227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228</v>
      </c>
      <c r="F39" t="s">
        <v>28</v>
      </c>
      <c r="G39" t="s">
        <v>229</v>
      </c>
      <c r="H39" s="1">
        <v>44608</v>
      </c>
      <c r="I39" s="1">
        <v>44609.57928771144</v>
      </c>
      <c r="J39" t="s">
        <v>213</v>
      </c>
      <c r="K39" t="s">
        <v>31</v>
      </c>
      <c r="M39" t="s">
        <v>87</v>
      </c>
      <c r="N39" t="s">
        <v>88</v>
      </c>
      <c r="R39" t="s">
        <v>230</v>
      </c>
      <c r="S39" t="b">
        <v>0</v>
      </c>
      <c r="T39" s="1">
        <v>45779</v>
      </c>
      <c r="U39" s="2">
        <f>HYPERLINK("https://sbirkapp.gov.cz/detail/SPPWHDZFPGGY3AVO", "https://sbirkapp.gov.cz/detail/SPPWHDZFPGGY3AVO")</f>
        <v>0</v>
      </c>
      <c r="V39" t="s">
        <v>231</v>
      </c>
      <c r="W3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2026-04-29T15:52:28Z</dcterms:created>
  <dcterms:modified xsi:type="dcterms:W3CDTF">2026-04-29T15:52:28Z</dcterms:modified>
</cp:coreProperties>
</file>