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<sst xmlns="http://schemas.openxmlformats.org/spreadsheetml/2006/main" count="583" uniqueCount="266">
  <si>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</si>
  <si>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</si>
  <si>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</si>
  <si>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</si>
  <si>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</si>
  <si>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</si>
  <si>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</si>
  <si>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</si>
  <si>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</si>
  <si>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</si>
  <si>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</si>
  <si>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</si>
  <si>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</si>
  <si>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</si>
  <si>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</si>
  <si>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</si>
  <si>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</si>
  <si>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</si>
  <si>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</si>
  <si>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</si>
  <si>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</si>
  <si>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</si>
  <si>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</si>
  <si>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Vrchlabí</t>
  </si>
  <si>
    <t>00278475</t>
  </si>
  <si>
    <t>f77btm4</t>
  </si>
  <si>
    <t>Královéhradecký kraj</t>
  </si>
  <si>
    <t>5/2026</t>
  </si>
  <si>
    <t>Obecně závazná vyhláška</t>
  </si>
  <si>
    <t>O zákazu odpalování pyrotechnických výrobků a jejich užívání k provádění ohňostrojných prací nebo ohňostrojů</t>
  </si>
  <si>
    <t>2026-07-01</t>
  </si>
  <si>
    <t>Běžný</t>
  </si>
  <si>
    <t>pyrotechnické výrobky</t>
  </si>
  <si>
    <t>zákon č. 206/2015 Sb., zákon o pyrotechnice - § 35c</t>
  </si>
  <si>
    <t>1714993174</t>
  </si>
  <si>
    <t>4/2026</t>
  </si>
  <si>
    <t xml:space="preserve">Stanovení školských obvodů a části společných školských obvodů základních škol zřizovaných městem Vrchlabí </t>
  </si>
  <si>
    <t>2026-06-30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</si>
  <si>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</si>
  <si>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</si>
  <si>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5/2023: Obecně závazná vyhláška, kterou se stanoví školské obvody a části splečných školských obvodů základních škol zřizovaných městem Vrchlabí</t>
  </si>
  <si>
    <t>1714372931</t>
  </si>
  <si>
    <t>3/2026</t>
  </si>
  <si>
    <t xml:space="preserve">Doplnění obecně závazné vyhlášky č. 1/2026, o nočním klidu </t>
  </si>
  <si>
    <t>noční klid</t>
  </si>
  <si>
    <t>zákon č. 251/2016 Sb., o některých přestupcích - § 5 odst. 7</t>
  </si>
  <si>
    <t>1/2026: o nočním klidu</t>
  </si>
  <si>
    <t>1714363456</t>
  </si>
  <si>
    <t>2/2026</t>
  </si>
  <si>
    <t xml:space="preserve">Obecně závazná vyhláška, kterou se mění OZV č. 4/2024 o stanovení systému shromažďování, sběru, přepravy, třídění, využívání a odstraňování komunálních odpadů a nakládání se stavebním odpadem na území města Vrchlabí </t>
  </si>
  <si>
    <t>2026-03-27</t>
  </si>
  <si>
    <t>systém odpadového hospodářství</t>
  </si>
  <si>
    <t>zákon č. 541/2020 Sb., o odpadech - § 59 odst. 4</t>
  </si>
  <si>
    <t xml:space="preserve">4/2024: O stanovení systému shromažďování, sběru, přepravy, třídění, využívání a odstraňování komunálních odpadů a nakládání se stavebním odpadem na území města Vrchlabí </t>
  </si>
  <si>
    <t>1663048437</t>
  </si>
  <si>
    <t>1/2026</t>
  </si>
  <si>
    <t>o nočním klidu</t>
  </si>
  <si>
    <t xml:space="preserve">1/2025: O nočním klidu </t>
  </si>
  <si>
    <t xml:space="preserve">3/2026: Doplnění obecně závazné vyhlášky č. 1/2026, o nočním klidu </t>
  </si>
  <si>
    <t>1663025766</t>
  </si>
  <si>
    <t>8/2025</t>
  </si>
  <si>
    <t xml:space="preserve">o zřízení městské policie </t>
  </si>
  <si>
    <t>2025-12-31</t>
  </si>
  <si>
    <t>obecní policie</t>
  </si>
  <si>
    <t xml:space="preserve">zákon č. 553/1991 Sb., o obecní policii - § 1 odst. 1 </t>
  </si>
  <si>
    <t>1/2001: O zřízení městské policie a o zrušení některých dalších OZV města ; 4/2004: Kterou se mění OZV o zřízení městské policie a o zrušení některých dalších OZV města č. 1/2001</t>
  </si>
  <si>
    <t>1621825119</t>
  </si>
  <si>
    <t>7/2025</t>
  </si>
  <si>
    <t xml:space="preserve">kterou se mění Obecně závazná vyhláška města Vrchlabí č. 6/2023 o místním poplatku za obecní systém odpadového hospodářství 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</si>
  <si>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</si>
  <si>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</si>
  <si>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</si>
  <si>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6/2023: O místním poplatku za obecní systém odpadového hospodářství</t>
  </si>
  <si>
    <t>1621434147</t>
  </si>
  <si>
    <t>6/2025</t>
  </si>
  <si>
    <t xml:space="preserve">kterou se zrušují některé obecně závazné vyhlášky </t>
  </si>
  <si>
    <t>2025-12-30</t>
  </si>
  <si>
    <t>zrušovací</t>
  </si>
  <si>
    <t>ústavní zákon č. 1/1993 Sb., Ústava České republiky - čl. 104 odst. 3 - zrušovací OZV</t>
  </si>
  <si>
    <t xml:space="preserve">2/2011: O zabezpečení veřejného pořádku na území Městské památkové zóny Vrchlabí ; 3/2017: O vymezení doby pro pořádání veřejných hudebních produkcí </t>
  </si>
  <si>
    <t>1621348490</t>
  </si>
  <si>
    <t>5/2025</t>
  </si>
  <si>
    <t xml:space="preserve">kterou se stanovují pravidla pro pohyb psů </t>
  </si>
  <si>
    <t>pohyb psů</t>
  </si>
  <si>
    <t>zákon č. 246/1992 Sb., na ochranu zvířat proti týrání - § 24 odst. 2</t>
  </si>
  <si>
    <t xml:space="preserve">2/2006: O pravidlech pro pohyb psů na veřejném prostranství </t>
  </si>
  <si>
    <t>1621336762</t>
  </si>
  <si>
    <t>4/2025</t>
  </si>
  <si>
    <t>o zákazu konzumace alkoholických nápojů na veřejném prostranství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</si>
  <si>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</si>
  <si>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</si>
  <si>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 xml:space="preserve">5/2017: O zákazu konzumace alkoholických nápojů na veřejném prostranství </t>
  </si>
  <si>
    <t>1621198160</t>
  </si>
  <si>
    <t>3/2025</t>
  </si>
  <si>
    <t>Nařízení</t>
  </si>
  <si>
    <t>Nařízení města Vrchlabí, kterým se mění nařízení města Vrchlabí č. 7/2017, o vymezení úseků místních komunikací s placeným stáním ve znění následných změn provedených nařízeními č. 2/2018, č. 7/2019, č. 3/2023 a č. 2/2025</t>
  </si>
  <si>
    <t>2025-11-05</t>
  </si>
  <si>
    <t xml:space="preserve">pozemní komunikace - zpoplatnění stání a odstavení </t>
  </si>
  <si>
    <t xml:space="preserve">zákon č. 13/1997 Sb., o pozemních komunikacích - § 23 odst. 1 </t>
  </si>
  <si>
    <t>7/2017: Nařízení města Vrchlabí o vymezení úseků místních komunikací s placeným stáním</t>
  </si>
  <si>
    <t>1595304254</t>
  </si>
  <si>
    <t>2/2025</t>
  </si>
  <si>
    <t>Nařízení města Vrchlabí, kterým se mění nařízení města Vrchlabí č. 7/2017, o vymezení úseků místních komunikací s placeným stáním ve znění následných změn provedených nařízeními č. 2/2018, č. 7/2019 a č. 3/2023</t>
  </si>
  <si>
    <t>2025-06-04</t>
  </si>
  <si>
    <t>1527311613</t>
  </si>
  <si>
    <t>1/2025</t>
  </si>
  <si>
    <t xml:space="preserve">O nočním klidu </t>
  </si>
  <si>
    <t>2025-03-26</t>
  </si>
  <si>
    <t>1/2024: O nočním klidu; 2/2024: Obecně závazná vyhláška města Vrchlabí, kterou se doplňuje obecně závazná vyhláška č. 1/2024, o nočním klidu</t>
  </si>
  <si>
    <t>1492425791</t>
  </si>
  <si>
    <t>2/2006</t>
  </si>
  <si>
    <t xml:space="preserve">O pravidlech pro pohyb psů na veřejném prostranství </t>
  </si>
  <si>
    <t>2006-09-01</t>
  </si>
  <si>
    <t>Dle přechodného ustanovení</t>
  </si>
  <si>
    <t xml:space="preserve">5/2025: kterou se stanovují pravidla pro pohyb psů </t>
  </si>
  <si>
    <t>1453013997</t>
  </si>
  <si>
    <t>4/2004</t>
  </si>
  <si>
    <t>Kterou se mění OZV o zřízení městské policie a o zrušení některých dalších OZV města č. 1/2001</t>
  </si>
  <si>
    <t>2004-06-01</t>
  </si>
  <si>
    <t xml:space="preserve">1/2001: O zřízení městské policie a o zrušení některých dalších OZV města </t>
  </si>
  <si>
    <t xml:space="preserve">8/2025: o zřízení městské policie </t>
  </si>
  <si>
    <t>1452973612</t>
  </si>
  <si>
    <t>1/2001</t>
  </si>
  <si>
    <t xml:space="preserve">O zřízení městské policie a o zrušení některých dalších OZV města </t>
  </si>
  <si>
    <t>2001-04-17</t>
  </si>
  <si>
    <t>4/2004: Kterou se mění OZV o zřízení městské policie a o zrušení některých dalších OZV města č. 1/2001</t>
  </si>
  <si>
    <t>1452956102</t>
  </si>
  <si>
    <t>4/2024</t>
  </si>
  <si>
    <t xml:space="preserve">O stanovení systému shromažďování, sběru, přepravy, třídění, využívání a odstraňování komunálních odpadů a nakládání se stavebním odpadem na území města Vrchlabí </t>
  </si>
  <si>
    <t>2025-01-01</t>
  </si>
  <si>
    <t>4/2023: o stanovení systému shromažďování, sběru, přepravy, třídění, využívání a odstraňování komunálních odpadů a nakládání se stavebním odpadem na území města Vrchlabí</t>
  </si>
  <si>
    <t xml:space="preserve">2/2026: Obecně závazná vyhláška, kterou se mění OZV č. 4/2024 o stanovení systému shromažďování, sběru, přepravy, třídění, využívání a odstraňování komunálních odpadů a nakládání se stavebním odpadem na území města Vrchlabí </t>
  </si>
  <si>
    <t>1451192561</t>
  </si>
  <si>
    <t>5/2020</t>
  </si>
  <si>
    <t>O záměru zadat zpracování lesní hospodářské osnovy</t>
  </si>
  <si>
    <t>2020-06-09</t>
  </si>
  <si>
    <t>lesní hospodářské osnovy</t>
  </si>
  <si>
    <t>zákon č. 289/1995 Sb., lesní zákon - § 25 odst. 2</t>
  </si>
  <si>
    <t>1432272511</t>
  </si>
  <si>
    <t>4/2020</t>
  </si>
  <si>
    <t>1432267445</t>
  </si>
  <si>
    <t>1/2010</t>
  </si>
  <si>
    <t>2010-05-14</t>
  </si>
  <si>
    <t>1432258776</t>
  </si>
  <si>
    <t>2/2011</t>
  </si>
  <si>
    <t xml:space="preserve">O zabezpečení veřejného pořádku na území Městské památkové zóny Vrchlabí </t>
  </si>
  <si>
    <t>2011-04-06</t>
  </si>
  <si>
    <t>veřejný pořádek - jiné</t>
  </si>
  <si>
    <t>zákon č. 128/2000 Sb., o obcích - § 10 písm. a) - jiné</t>
  </si>
  <si>
    <t xml:space="preserve">6/2025: kterou se zrušují některé obecně závazné vyhlášky </t>
  </si>
  <si>
    <t>1431565547</t>
  </si>
  <si>
    <t>5/2017</t>
  </si>
  <si>
    <t xml:space="preserve">O zákazu konzumace alkoholických nápojů na veřejném prostranství </t>
  </si>
  <si>
    <t>2017-07-06</t>
  </si>
  <si>
    <t>veřejný pořádek - konzumace alkoholu</t>
  </si>
  <si>
    <t>zákon č. 128/2000 Sb., o obcích - § 10 písm. a) - konzumace alkoholu</t>
  </si>
  <si>
    <t>4/2025: o zákazu konzumace alkoholických nápojů na veřejném prostranství; 4/2025: o zákazu konzumace alkoholických nápojů na veřejném prostranství</t>
  </si>
  <si>
    <t>1430107214</t>
  </si>
  <si>
    <t>3/2017</t>
  </si>
  <si>
    <t xml:space="preserve">O vymezení doby pro pořádání veřejných hudebních produkcí </t>
  </si>
  <si>
    <t>veřejný pořádek - podmínky pro pořádání veřejně přístupných akcí</t>
  </si>
  <si>
    <t>zákon č. 128/2000 Sb., o obcích - § 10 písm. b) - podmínky pro pořádání veřejně přístupných akcí</t>
  </si>
  <si>
    <t>1429875353</t>
  </si>
  <si>
    <t>1/2017</t>
  </si>
  <si>
    <t xml:space="preserve">O regulaci provozování hazardních her </t>
  </si>
  <si>
    <t>2017-04-06</t>
  </si>
  <si>
    <t>hazardní hry</t>
  </si>
  <si>
    <t>zákon č. 186/2016 Sb., o hazardních hrách - § 12 odst. 1</t>
  </si>
  <si>
    <t>1429856836</t>
  </si>
  <si>
    <t>3/2024</t>
  </si>
  <si>
    <t>Obecně závazná vyhláška města Vrchlabí o stanovení koeficientu sazby daně z nemovité věci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</si>
  <si>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</si>
  <si>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4; zákon č. 338/1992 Sb., o dani z nemovitých věcí - § 6 odst. 4; zákon č. 338/1992 Sb., o dani z nemovitých věcí - § 11 odst. 5</t>
  </si>
  <si>
    <t>1411037379</t>
  </si>
  <si>
    <t>6/2017</t>
  </si>
  <si>
    <t xml:space="preserve">Stanovující část společných školských obvodů mateřských škol </t>
  </si>
  <si>
    <t>2017-09-27</t>
  </si>
  <si>
    <t>školské obvody - mateřské školy</t>
  </si>
  <si>
    <t>zákon č. 561/2004 Sb., školský zákon - § 179 odst. 3 a § 178 odst. 2 písm. c)</t>
  </si>
  <si>
    <t>1382578716</t>
  </si>
  <si>
    <t>2/2024</t>
  </si>
  <si>
    <t>Obecně závazná vyhláška města Vrchlabí, kterou se doplňuje obecně závazná vyhláška č. 1/2024, o nočním klidu</t>
  </si>
  <si>
    <t>2024-06-26</t>
  </si>
  <si>
    <t>1/2024: O nočním klidu</t>
  </si>
  <si>
    <t xml:space="preserve">1/2025: O nočním klidu ; 1/2025: O nočním klidu </t>
  </si>
  <si>
    <t>1370875960</t>
  </si>
  <si>
    <t>1/2024</t>
  </si>
  <si>
    <t>O nočním klidu</t>
  </si>
  <si>
    <t>2024-03-27</t>
  </si>
  <si>
    <t xml:space="preserve">1/2023: Obecně závazná vyhláška města Vrchlabí o nočním klidu </t>
  </si>
  <si>
    <t>2/2024: Obecně závazná vyhláška města Vrchlabí, kterou se doplňuje obecně závazná vyhláška č. 1/2024, o nočním klidu</t>
  </si>
  <si>
    <t xml:space="preserve">1/2025: O nočním klidu ; 1/2025: O nočním klidu ; 1/2025: O nočním klidu </t>
  </si>
  <si>
    <t>1328303649</t>
  </si>
  <si>
    <t>9/2023</t>
  </si>
  <si>
    <t>O místním poplatku ze psů</t>
  </si>
  <si>
    <t>2024-01-01</t>
  </si>
  <si>
    <t>místní poplatek ze psů</t>
  </si>
  <si>
    <t>zákon č. 565/1990 Sb., o místních poplatcích - § 14 - ze psů</t>
  </si>
  <si>
    <t>1285808292</t>
  </si>
  <si>
    <t>8/2023</t>
  </si>
  <si>
    <t xml:space="preserve">O místním poplatku z pobytu </t>
  </si>
  <si>
    <t>místní poplatek z pobytu</t>
  </si>
  <si>
    <t>zákon č. 565/1990 Sb., o místních poplatcích - § 14 - z pobytu</t>
  </si>
  <si>
    <t>1285804174</t>
  </si>
  <si>
    <t>7/2023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</si>
  <si>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</si>
  <si>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</si>
  <si>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</si>
  <si>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1285797991</t>
  </si>
  <si>
    <t>6/2023</t>
  </si>
  <si>
    <t>O místním poplatku za obecní systém odpadového hospodářství</t>
  </si>
  <si>
    <t xml:space="preserve">7/2025: kterou se mění Obecně závazná vyhláška města Vrchlabí č. 6/2023 o místním poplatku za obecní systém odpadového hospodářství </t>
  </si>
  <si>
    <t>1285793509</t>
  </si>
  <si>
    <t>5/2023</t>
  </si>
  <si>
    <t>Obecně závazná vyhláška, kterou se stanoví školské obvody a části splečných školských obvodů základních škol zřizovaných městem Vrchlabí</t>
  </si>
  <si>
    <t>2023-12-29</t>
  </si>
  <si>
    <t>zákon č. 561/2004 Sb., školský zákon - § 178 odst. 2 písm. c); zákon č. 561/2004 Sb., školský zákon - § 178 odst. 2 písm. b)</t>
  </si>
  <si>
    <t>2/2022: Stanovení školských obvodů a části společných školských obvodů základních škol zřizovaných městem Vrchlabí</t>
  </si>
  <si>
    <t xml:space="preserve">4/2026: Stanovení školských obvodů a části společných školských obvodů základních škol zřizovaných městem Vrchlabí </t>
  </si>
  <si>
    <t>1285785144</t>
  </si>
  <si>
    <t>4/2023</t>
  </si>
  <si>
    <t>o stanovení systému shromažďování, sběru, přepravy, třídění, využívání a odstraňování komunálních odpadů a nakládání se stavebním odpadem na území města Vrchlabí</t>
  </si>
  <si>
    <t>2/2019: o stanovení systému shromažďování, sběru, přepravy, třídění, využívání a odstraňování komunálních odpadů a nakládání se stavebním odpadem na území města Vrchlabí</t>
  </si>
  <si>
    <t>1285721464</t>
  </si>
  <si>
    <t>2/2019</t>
  </si>
  <si>
    <t>2020-01-01</t>
  </si>
  <si>
    <t>1285716628</t>
  </si>
  <si>
    <t>3/2023</t>
  </si>
  <si>
    <t>Nařízení města Vrchlabí, kterým se mění nařízení města Vrchlabí č. 7/2017, o vymezení úseků místních komunikací s placeným stáním ve znění následujících změn provedených nařízeními č. 2/2018 a č. 7/2019</t>
  </si>
  <si>
    <t>2023-08-10</t>
  </si>
  <si>
    <t>1220818433</t>
  </si>
  <si>
    <t>7/2019</t>
  </si>
  <si>
    <t>Nařízení města Vrchlabí, kterým se mění nařízení města Vrchlabí č. 7/2017, o vymezení úseků místních komunikací s placeným stáním, ve znění nařízení č. 2/2018</t>
  </si>
  <si>
    <t>2020-01-17</t>
  </si>
  <si>
    <t>1220727522</t>
  </si>
  <si>
    <t>2/2018</t>
  </si>
  <si>
    <t>Nařízení města Vrchlabí, kterým se doplňuje nařízení města Vrchlabí č. 7/2017, o vymezení úseků místních komunikací s placeným stáním</t>
  </si>
  <si>
    <t>2018-04-24</t>
  </si>
  <si>
    <t>7/2019: Nařízení města Vrchlabí, kterým se mění nařízení města Vrchlabí č. 7/2017, o vymezení úseků místních komunikací s placeným stáním, ve znění nařízení č. 2/2018</t>
  </si>
  <si>
    <t>1220724111</t>
  </si>
  <si>
    <t>7/2017</t>
  </si>
  <si>
    <t>Nařízení města Vrchlabí o vymezení úseků místních komunikací s placeným stáním</t>
  </si>
  <si>
    <t>2017-12-26</t>
  </si>
  <si>
    <t>2/2018: Nařízení města Vrchlabí, kterým se doplňuje nařízení města Vrchlabí č. 7/2017, o vymezení úseků místních komunikací s placeným stáním; 7/2019: Nařízení města Vrchlabí, kterým se mění nařízení města Vrchlabí č. 7/2017, o vymezení úseků místních komunikací s placeným stáním, ve znění nařízení č. 2/2018; 7/2019: Nařízení města Vrchlabí, kterým se mění nařízení města Vrchlabí č. 7/2017, o vymezení úseků místních komunikací s placeným stáním, ve znění nařízení č. 2/2018; 3/2023: Nařízení města Vrchlabí, kterým se mění nařízení města Vrchlabí č. 7/2017, o vymezení úseků místních komunikací s placeným stáním ve znění následujících změn provedených nařízeními č. 2/2018 a č. 7/2019; 3/2023: Nařízení města Vrchlabí, kterým se mění nařízení města Vrchlabí č. 7/2017, o vymezení úseků místních komunikací s placeným stáním ve znění následujících změn provedených nařízeními č. 2/2018 a č. 7/2019; 3/2023: Nařízení města Vrchlabí, kterým se mění nařízení města Vrchlabí č. 7/2017, o vymezení úseků místních komunikací s placeným stáním ve znění následujících změn provedených nařízeními č. 2/2018 a č. 7/2019; 2/2025: Nařízení města Vrchlabí, kterým se mění nařízení města Vrchlabí č. 7/2017, o vymezení úseků místních komunikací s placeným stáním ve znění následných změn provedených nařízeními č. 2/2018, č. 7/2019 a č. 3/2023; 3/2025: Nařízení města Vrchlabí, kterým se mění nařízení města Vrchlabí č. 7/2017, o vymezení úseků místních komunikací s placeným stáním ve znění následných změn provedených nařízeními č. 2/2018, č. 7/2019, č. 3/2023 a č. 2/2025</t>
  </si>
  <si>
    <t>1220721177</t>
  </si>
  <si>
    <t>2/2023</t>
  </si>
  <si>
    <t>Požární řád města Vrchlabí</t>
  </si>
  <si>
    <t>2023-07-07</t>
  </si>
  <si>
    <t>požární ochrana - požární řád</t>
  </si>
  <si>
    <t>zákon č. 133/1985 Sb., o požární ochraně - § 29 odst. 1 písm. o) bod 1</t>
  </si>
  <si>
    <t>1206873847</t>
  </si>
  <si>
    <t>1/2023</t>
  </si>
  <si>
    <t xml:space="preserve">Obecně závazná vyhláška města Vrchlabí o nočním klidu </t>
  </si>
  <si>
    <t>2023-03-28</t>
  </si>
  <si>
    <t>1/2022: O nočním klidu</t>
  </si>
  <si>
    <t>1158527357</t>
  </si>
  <si>
    <t>2/2022</t>
  </si>
  <si>
    <t>Stanovení školských obvodů a části společných školských obvodů základních škol zřizovaných městem Vrchlabí</t>
  </si>
  <si>
    <t>2022-06-30</t>
  </si>
  <si>
    <t>školské obvody - základní školy</t>
  </si>
  <si>
    <t>zákon č. 561/2004 Sb., školský zákon - § 178 odst. 2 písm. c)</t>
  </si>
  <si>
    <t>5/2023: Obecně závazná vyhláška, kterou se stanoví školské obvody a části splečných školských obvodů základních škol zřizovaných městem Vrchlabí; 5/2023: Obecně závazná vyhláška, kterou se stanoví školské obvody a části splečných školských obvodů základních škol zřizovaných městem Vrchlabí</t>
  </si>
  <si>
    <t>1050739260</t>
  </si>
  <si>
    <t>1/2022</t>
  </si>
  <si>
    <t>2022-03-31</t>
  </si>
  <si>
    <t>1015268679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</si>
</sst>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46176</v>
      </c>
      <c r="I2" s="1">
        <v>46189.30568057323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HYPERLINK("https://sbirkapp.gov.cz/detail/SPPQT2MFQQXNB2SA", "https://sbirkapp.gov.cz/detail/SPPQT2MFQQXNB2SA")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46176</v>
      </c>
      <c r="I3" s="1">
        <v>46188.58881386728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HYPERLINK("https://sbirkapp.gov.cz/detail/SPPPITCMTOGBLUFK", "https://sbirkapp.gov.cz/detail/SPPPITCMTOGBLUFK")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46176</v>
      </c>
      <c r="I4" s="1">
        <v>46188.58408934726</v>
      </c>
      <c r="J4" t="s">
        <v>37</v>
      </c>
      <c r="K4" t="s">
        <v>31</v>
      </c>
      <c r="M4" t="s">
        <v>44</v>
      </c>
      <c r="N4" t="s">
        <v>45</v>
      </c>
      <c r="O4" t="s">
        <v>46</v>
      </c>
      <c r="S4" t="b">
        <v>1</v>
      </c>
      <c r="U4" s="2">
        <f>HYPERLINK("https://sbirkapp.gov.cz/detail/SPPZTJFHOGNQYWUK", "https://sbirkapp.gov.cz/detail/SPPZTJFHOGNQYWUK")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46084</v>
      </c>
      <c r="I5" s="1">
        <v>46093.35683756173</v>
      </c>
      <c r="J5" t="s">
        <v>50</v>
      </c>
      <c r="K5" t="s">
        <v>31</v>
      </c>
      <c r="M5" t="s">
        <v>51</v>
      </c>
      <c r="N5" t="s">
        <v>52</v>
      </c>
      <c r="O5" t="s">
        <v>53</v>
      </c>
      <c r="S5" t="b">
        <v>1</v>
      </c>
      <c r="U5" s="2">
        <f>HYPERLINK("https://sbirkapp.gov.cz/detail/SPPXCSQ6GRJ7GJH4", "https://sbirkapp.gov.cz/detail/SPPXCSQ6GRJ7GJH4")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46084</v>
      </c>
      <c r="I6" s="1">
        <v>46093.32528396096</v>
      </c>
      <c r="J6" t="s">
        <v>50</v>
      </c>
      <c r="K6" t="s">
        <v>31</v>
      </c>
      <c r="M6" t="s">
        <v>44</v>
      </c>
      <c r="N6" t="s">
        <v>45</v>
      </c>
      <c r="P6" t="s">
        <v>57</v>
      </c>
      <c r="Q6" t="s">
        <v>58</v>
      </c>
      <c r="S6" t="b">
        <v>1</v>
      </c>
      <c r="U6" s="2">
        <f>HYPERLINK("https://sbirkapp.gov.cz/detail/SPP3OASBCAOD2BSW", "https://sbirkapp.gov.cz/detail/SPP3OASBCAOD2BSW")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45994</v>
      </c>
      <c r="I7" s="1">
        <v>46007.3714925032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HYPERLINK("https://sbirkapp.gov.cz/detail/SPP5SMNWFMQ2QRMO", "https://sbirkapp.gov.cz/detail/SPP5SMNWFMQ2QRMO")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45994</v>
      </c>
      <c r="I8" s="1">
        <v>46006.62103603032</v>
      </c>
      <c r="J8" t="s">
        <v>69</v>
      </c>
      <c r="K8" t="s">
        <v>31</v>
      </c>
      <c r="M8" t="s">
        <v>70</v>
      </c>
      <c r="N8" t="s">
        <v>71</v>
      </c>
      <c r="O8" t="s">
        <v>72</v>
      </c>
      <c r="S8" t="b">
        <v>1</v>
      </c>
      <c r="U8" s="2">
        <f>HYPERLINK("https://sbirkapp.gov.cz/detail/SPP4WWCDNZMTQOAC", "https://sbirkapp.gov.cz/detail/SPP4WWCDNZMTQOAC")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45994</v>
      </c>
      <c r="I9" s="1">
        <v>46006.55805012427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HYPERLINK("https://sbirkapp.gov.cz/detail/SPPMHJTDSUT5YB7G", "https://sbirkapp.gov.cz/detail/SPPMHJTDSUT5YB7G")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45994</v>
      </c>
      <c r="I10" s="1">
        <v>46006.5480541673</v>
      </c>
      <c r="J10" t="s">
        <v>76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HYPERLINK("https://sbirkapp.gov.cz/detail/SPPJ5BRWHKUFXSUC", "https://sbirkapp.gov.cz/detail/SPPJ5BRWHKUFXSUC")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45994</v>
      </c>
      <c r="I11" s="1">
        <v>46006.4429413822</v>
      </c>
      <c r="J11" t="s">
        <v>76</v>
      </c>
      <c r="K11" t="s">
        <v>31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HYPERLINK("https://sbirkapp.gov.cz/detail/SPP7NCUC5N4JKRZI", "https://sbirkapp.gov.cz/detail/SPP7NCUC5N4JKRZI")</f>
        <v>0</v>
      </c>
      <c r="V11" t="s">
        <v>92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94</v>
      </c>
      <c r="G12" t="s">
        <v>95</v>
      </c>
      <c r="H12" s="1">
        <v>45931</v>
      </c>
      <c r="I12" s="1">
        <v>45951.57343962536</v>
      </c>
      <c r="J12" t="s">
        <v>96</v>
      </c>
      <c r="K12" t="s">
        <v>31</v>
      </c>
      <c r="M12" t="s">
        <v>97</v>
      </c>
      <c r="N12" t="s">
        <v>98</v>
      </c>
      <c r="O12" t="s">
        <v>99</v>
      </c>
      <c r="S12" t="b">
        <v>1</v>
      </c>
      <c r="U12" s="2">
        <f>HYPERLINK("https://sbirkapp.gov.cz/detail/SPP4QOMTTN3H6WRM", "https://sbirkapp.gov.cz/detail/SPP4QOMTTN3H6WRM")</f>
        <v>0</v>
      </c>
      <c r="V12" t="s">
        <v>100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94</v>
      </c>
      <c r="G13" t="s">
        <v>102</v>
      </c>
      <c r="H13" s="1">
        <v>45792</v>
      </c>
      <c r="I13" s="1">
        <v>45797.5583008446</v>
      </c>
      <c r="J13" t="s">
        <v>103</v>
      </c>
      <c r="K13" t="s">
        <v>31</v>
      </c>
      <c r="M13" t="s">
        <v>97</v>
      </c>
      <c r="N13" t="s">
        <v>98</v>
      </c>
      <c r="O13" t="s">
        <v>99</v>
      </c>
      <c r="S13" t="b">
        <v>1</v>
      </c>
      <c r="U13" s="2">
        <f>HYPERLINK("https://sbirkapp.gov.cz/detail/SPPYGH2CYNUOTIKS", "https://sbirkapp.gov.cz/detail/SPPYGH2CYNUOTIKS")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45719</v>
      </c>
      <c r="I14" s="1">
        <v>45727.55873385078</v>
      </c>
      <c r="J14" t="s">
        <v>107</v>
      </c>
      <c r="K14" t="s">
        <v>31</v>
      </c>
      <c r="M14" t="s">
        <v>44</v>
      </c>
      <c r="N14" t="s">
        <v>45</v>
      </c>
      <c r="P14" t="s">
        <v>108</v>
      </c>
      <c r="R14" t="s">
        <v>46</v>
      </c>
      <c r="S14" t="b">
        <v>0</v>
      </c>
      <c r="T14" s="1">
        <v>46108</v>
      </c>
      <c r="U14" s="2">
        <f>HYPERLINK("https://sbirkapp.gov.cz/detail/SPPUFFI3VGPKB7CO", "https://sbirkapp.gov.cz/detail/SPPUFFI3VGPKB7CO")</f>
        <v>0</v>
      </c>
      <c r="V14" t="s">
        <v>109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38896</v>
      </c>
      <c r="I15" s="1">
        <v>45642.46042624314</v>
      </c>
      <c r="J15" t="s">
        <v>112</v>
      </c>
      <c r="K15" t="s">
        <v>113</v>
      </c>
      <c r="L15" s="1">
        <v>38901</v>
      </c>
      <c r="M15" t="s">
        <v>83</v>
      </c>
      <c r="N15" t="s">
        <v>84</v>
      </c>
      <c r="R15" t="s">
        <v>114</v>
      </c>
      <c r="S15" t="b">
        <v>0</v>
      </c>
      <c r="T15" s="1">
        <v>46021</v>
      </c>
      <c r="U15" s="2">
        <f>HYPERLINK("https://sbirkapp.gov.cz/detail/SPPPZQ3YJCSDHDZ6", "https://sbirkapp.gov.cz/detail/SPPPZQ3YJCSDHDZ6")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38098</v>
      </c>
      <c r="I16" s="1">
        <v>45642.42696739311</v>
      </c>
      <c r="J16" t="s">
        <v>118</v>
      </c>
      <c r="K16" t="s">
        <v>113</v>
      </c>
      <c r="L16" s="1">
        <v>38121</v>
      </c>
      <c r="M16" t="s">
        <v>63</v>
      </c>
      <c r="N16" t="s">
        <v>64</v>
      </c>
      <c r="O16" t="s">
        <v>119</v>
      </c>
      <c r="R16" t="s">
        <v>120</v>
      </c>
      <c r="S16" t="b">
        <v>0</v>
      </c>
      <c r="T16" s="1">
        <v>46022</v>
      </c>
      <c r="U16" s="2">
        <f>HYPERLINK("https://sbirkapp.gov.cz/detail/SPPHAWQQASSNMSZG", "https://sbirkapp.gov.cz/detail/SPPHAWQQASSNMSZG")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36971</v>
      </c>
      <c r="I17" s="1">
        <v>45642.4177303542</v>
      </c>
      <c r="J17" t="s">
        <v>124</v>
      </c>
      <c r="K17" t="s">
        <v>113</v>
      </c>
      <c r="L17" s="1">
        <v>36983</v>
      </c>
      <c r="M17" t="s">
        <v>63</v>
      </c>
      <c r="N17" t="s">
        <v>64</v>
      </c>
      <c r="Q17" t="s">
        <v>125</v>
      </c>
      <c r="R17" t="s">
        <v>120</v>
      </c>
      <c r="S17" t="b">
        <v>0</v>
      </c>
      <c r="T17" s="1">
        <v>46022</v>
      </c>
      <c r="U17" s="2">
        <f>HYPERLINK("https://sbirkapp.gov.cz/detail/SPPIK56NMSGTB6JK", "https://sbirkapp.gov.cz/detail/SPPIK56NMSGTB6JK")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45629</v>
      </c>
      <c r="I18" s="1">
        <v>45637.43640920467</v>
      </c>
      <c r="J18" t="s">
        <v>129</v>
      </c>
      <c r="K18" t="s">
        <v>31</v>
      </c>
      <c r="M18" t="s">
        <v>51</v>
      </c>
      <c r="N18" t="s">
        <v>52</v>
      </c>
      <c r="P18" t="s">
        <v>130</v>
      </c>
      <c r="Q18" t="s">
        <v>131</v>
      </c>
      <c r="S18" t="b">
        <v>1</v>
      </c>
      <c r="U18" s="2">
        <f>HYPERLINK("https://sbirkapp.gov.cz/detail/SPPMLWN2QWFEQZPK", "https://sbirkapp.gov.cz/detail/SPPMLWN2QWFEQZPK")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94</v>
      </c>
      <c r="G19" t="s">
        <v>134</v>
      </c>
      <c r="H19" s="1">
        <v>43957</v>
      </c>
      <c r="I19" s="1">
        <v>45595.5779031184</v>
      </c>
      <c r="J19" t="s">
        <v>135</v>
      </c>
      <c r="K19" t="s">
        <v>113</v>
      </c>
      <c r="L19" s="1">
        <v>43976</v>
      </c>
      <c r="M19" t="s">
        <v>136</v>
      </c>
      <c r="N19" t="s">
        <v>137</v>
      </c>
      <c r="S19" t="b">
        <v>1</v>
      </c>
      <c r="U19" s="2">
        <f>HYPERLINK("https://sbirkapp.gov.cz/detail/SPPPB7CUCBSO7KIQ", "https://sbirkapp.gov.cz/detail/SPPPB7CUCBSO7KIQ")</f>
        <v>0</v>
      </c>
      <c r="V19" t="s">
        <v>138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94</v>
      </c>
      <c r="G20" t="s">
        <v>134</v>
      </c>
      <c r="H20" s="1">
        <v>43957</v>
      </c>
      <c r="I20" s="1">
        <v>45595.57474618211</v>
      </c>
      <c r="J20" t="s">
        <v>135</v>
      </c>
      <c r="K20" t="s">
        <v>113</v>
      </c>
      <c r="L20" s="1">
        <v>43976</v>
      </c>
      <c r="M20" t="s">
        <v>136</v>
      </c>
      <c r="N20" t="s">
        <v>137</v>
      </c>
      <c r="S20" t="b">
        <v>1</v>
      </c>
      <c r="U20" s="2">
        <f>HYPERLINK("https://sbirkapp.gov.cz/detail/SPPNDY5XOXOHKL44", "https://sbirkapp.gov.cz/detail/SPPNDY5XOXOHKL44")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94</v>
      </c>
      <c r="G21" t="s">
        <v>134</v>
      </c>
      <c r="H21" s="1">
        <v>40295</v>
      </c>
      <c r="I21" s="1">
        <v>45595.56574573154</v>
      </c>
      <c r="J21" t="s">
        <v>142</v>
      </c>
      <c r="K21" t="s">
        <v>113</v>
      </c>
      <c r="L21" s="1">
        <v>40297</v>
      </c>
      <c r="M21" t="s">
        <v>136</v>
      </c>
      <c r="N21" t="s">
        <v>137</v>
      </c>
      <c r="S21" t="b">
        <v>1</v>
      </c>
      <c r="U21" s="2">
        <f>HYPERLINK("https://sbirkapp.gov.cz/detail/SPPRM2MP75YQYNNY", "https://sbirkapp.gov.cz/detail/SPPRM2MP75YQYNNY")</f>
        <v>0</v>
      </c>
      <c r="V21" t="s">
        <v>143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144</v>
      </c>
      <c r="F22" t="s">
        <v>28</v>
      </c>
      <c r="G22" t="s">
        <v>145</v>
      </c>
      <c r="H22" s="1">
        <v>40618</v>
      </c>
      <c r="I22" s="1">
        <v>45594.36721244289</v>
      </c>
      <c r="J22" t="s">
        <v>146</v>
      </c>
      <c r="K22" t="s">
        <v>113</v>
      </c>
      <c r="L22" s="1">
        <v>40624</v>
      </c>
      <c r="M22" t="s">
        <v>147</v>
      </c>
      <c r="N22" t="s">
        <v>148</v>
      </c>
      <c r="R22" t="s">
        <v>149</v>
      </c>
      <c r="S22" t="b">
        <v>0</v>
      </c>
      <c r="T22" s="1">
        <v>46021</v>
      </c>
      <c r="U22" s="2">
        <f>HYPERLINK("https://sbirkapp.gov.cz/detail/SPPUHCGE6BCBYBUO", "https://sbirkapp.gov.cz/detail/SPPUHCGE6BCBYBUO")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152</v>
      </c>
      <c r="H23" s="1">
        <v>42893</v>
      </c>
      <c r="I23" s="1">
        <v>45589.3645919483</v>
      </c>
      <c r="J23" t="s">
        <v>153</v>
      </c>
      <c r="K23" t="s">
        <v>113</v>
      </c>
      <c r="L23" s="1">
        <v>42907</v>
      </c>
      <c r="M23" t="s">
        <v>154</v>
      </c>
      <c r="N23" t="s">
        <v>155</v>
      </c>
      <c r="R23" t="s">
        <v>156</v>
      </c>
      <c r="S23" t="b">
        <v>0</v>
      </c>
      <c r="T23" s="1">
        <v>46021</v>
      </c>
      <c r="U23" s="2">
        <f>HYPERLINK("https://sbirkapp.gov.cz/detail/SPPF2ZIXEXPE32CO", "https://sbirkapp.gov.cz/detail/SPPF2ZIXEXPE32CO")</f>
        <v>0</v>
      </c>
      <c r="V23" t="s">
        <v>157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158</v>
      </c>
      <c r="F24" t="s">
        <v>28</v>
      </c>
      <c r="G24" t="s">
        <v>159</v>
      </c>
      <c r="H24" s="1">
        <v>42893</v>
      </c>
      <c r="I24" s="1">
        <v>45588.69921347535</v>
      </c>
      <c r="J24" t="s">
        <v>153</v>
      </c>
      <c r="K24" t="s">
        <v>113</v>
      </c>
      <c r="L24" s="1">
        <v>42907</v>
      </c>
      <c r="M24" t="s">
        <v>160</v>
      </c>
      <c r="N24" t="s">
        <v>161</v>
      </c>
      <c r="R24" t="s">
        <v>149</v>
      </c>
      <c r="S24" t="b">
        <v>0</v>
      </c>
      <c r="T24" s="1">
        <v>46021</v>
      </c>
      <c r="U24" s="2">
        <f>HYPERLINK("https://sbirkapp.gov.cz/detail/SPPXRQUNKU3EVC52", "https://sbirkapp.gov.cz/detail/SPPXRQUNKU3EVC52")</f>
        <v>0</v>
      </c>
      <c r="V24" t="s">
        <v>162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28</v>
      </c>
      <c r="G25" t="s">
        <v>164</v>
      </c>
      <c r="H25" s="1">
        <v>42802</v>
      </c>
      <c r="I25" s="1">
        <v>45588.68348837713</v>
      </c>
      <c r="J25" t="s">
        <v>165</v>
      </c>
      <c r="K25" t="s">
        <v>113</v>
      </c>
      <c r="L25" s="1">
        <v>42816</v>
      </c>
      <c r="M25" t="s">
        <v>166</v>
      </c>
      <c r="N25" t="s">
        <v>167</v>
      </c>
      <c r="S25" t="b">
        <v>1</v>
      </c>
      <c r="U25" s="2">
        <f>HYPERLINK("https://sbirkapp.gov.cz/detail/SPP5TMU3PC7QSB72", "https://sbirkapp.gov.cz/detail/SPP5TMU3PC7QSB72")</f>
        <v>0</v>
      </c>
      <c r="V25" t="s">
        <v>168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28</v>
      </c>
      <c r="G26" t="s">
        <v>170</v>
      </c>
      <c r="H26" s="1">
        <v>45539</v>
      </c>
      <c r="I26" s="1">
        <v>45547.41102701533</v>
      </c>
      <c r="J26" t="s">
        <v>129</v>
      </c>
      <c r="K26" t="s">
        <v>31</v>
      </c>
      <c r="M26" t="s">
        <v>171</v>
      </c>
      <c r="N26" t="s">
        <v>172</v>
      </c>
      <c r="S26" t="b">
        <v>1</v>
      </c>
      <c r="U26" s="2">
        <f>HYPERLINK("https://sbirkapp.gov.cz/detail/SPP4HX3UY67QFER2", "https://sbirkapp.gov.cz/detail/SPP4HX3UY67QFER2")</f>
        <v>0</v>
      </c>
      <c r="V26" t="s">
        <v>173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174</v>
      </c>
      <c r="F27" t="s">
        <v>28</v>
      </c>
      <c r="G27" t="s">
        <v>175</v>
      </c>
      <c r="H27" s="1">
        <v>42984</v>
      </c>
      <c r="I27" s="1">
        <v>45481.54915556751</v>
      </c>
      <c r="J27" t="s">
        <v>176</v>
      </c>
      <c r="K27" t="s">
        <v>113</v>
      </c>
      <c r="L27" s="1">
        <v>42990</v>
      </c>
      <c r="M27" t="s">
        <v>177</v>
      </c>
      <c r="N27" t="s">
        <v>178</v>
      </c>
      <c r="S27" t="b">
        <v>1</v>
      </c>
      <c r="U27" s="2">
        <f>HYPERLINK("https://sbirkapp.gov.cz/detail/SPP42ZDQ4AT6E34U", "https://sbirkapp.gov.cz/detail/SPP42ZDQ4AT6E34U")</f>
        <v>0</v>
      </c>
      <c r="V27" t="s">
        <v>179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180</v>
      </c>
      <c r="F28" t="s">
        <v>28</v>
      </c>
      <c r="G28" t="s">
        <v>181</v>
      </c>
      <c r="H28" s="1">
        <v>45447</v>
      </c>
      <c r="I28" s="1">
        <v>45454.5126897839</v>
      </c>
      <c r="J28" t="s">
        <v>182</v>
      </c>
      <c r="K28" t="s">
        <v>31</v>
      </c>
      <c r="M28" t="s">
        <v>44</v>
      </c>
      <c r="N28" t="s">
        <v>45</v>
      </c>
      <c r="O28" t="s">
        <v>183</v>
      </c>
      <c r="R28" t="s">
        <v>184</v>
      </c>
      <c r="S28" t="b">
        <v>0</v>
      </c>
      <c r="T28" s="1">
        <v>45742</v>
      </c>
      <c r="U28" s="2">
        <f>HYPERLINK("https://sbirkapp.gov.cz/detail/SPPQ5KPWE27SNLRO", "https://sbirkapp.gov.cz/detail/SPPQ5KPWE27SNLRO")</f>
        <v>0</v>
      </c>
      <c r="V28" t="s">
        <v>185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186</v>
      </c>
      <c r="F29" t="s">
        <v>28</v>
      </c>
      <c r="G29" t="s">
        <v>187</v>
      </c>
      <c r="H29" s="1">
        <v>45355</v>
      </c>
      <c r="I29" s="1">
        <v>45363.56876659521</v>
      </c>
      <c r="J29" t="s">
        <v>188</v>
      </c>
      <c r="K29" t="s">
        <v>31</v>
      </c>
      <c r="M29" t="s">
        <v>44</v>
      </c>
      <c r="N29" t="s">
        <v>45</v>
      </c>
      <c r="P29" t="s">
        <v>189</v>
      </c>
      <c r="Q29" t="s">
        <v>190</v>
      </c>
      <c r="R29" t="s">
        <v>191</v>
      </c>
      <c r="S29" t="b">
        <v>0</v>
      </c>
      <c r="T29" s="1">
        <v>45742</v>
      </c>
      <c r="U29" s="2">
        <f>HYPERLINK("https://sbirkapp.gov.cz/detail/SPP3GDACJBD25AJE", "https://sbirkapp.gov.cz/detail/SPP3GDACJBD25AJE")</f>
        <v>0</v>
      </c>
      <c r="V29" t="s">
        <v>192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193</v>
      </c>
      <c r="F30" t="s">
        <v>28</v>
      </c>
      <c r="G30" t="s">
        <v>194</v>
      </c>
      <c r="H30" s="1">
        <v>45265</v>
      </c>
      <c r="I30" s="1">
        <v>45274.54440446804</v>
      </c>
      <c r="J30" t="s">
        <v>195</v>
      </c>
      <c r="K30" t="s">
        <v>31</v>
      </c>
      <c r="M30" t="s">
        <v>196</v>
      </c>
      <c r="N30" t="s">
        <v>197</v>
      </c>
      <c r="S30" t="b">
        <v>1</v>
      </c>
      <c r="U30" s="2">
        <f>HYPERLINK("https://sbirkapp.gov.cz/detail/SPPK3FJYZQQRDB3G", "https://sbirkapp.gov.cz/detail/SPPK3FJYZQQRDB3G")</f>
        <v>0</v>
      </c>
      <c r="V30" t="s">
        <v>198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199</v>
      </c>
      <c r="F31" t="s">
        <v>28</v>
      </c>
      <c r="G31" t="s">
        <v>200</v>
      </c>
      <c r="H31" s="1">
        <v>45265</v>
      </c>
      <c r="I31" s="1">
        <v>45274.54234807148</v>
      </c>
      <c r="J31" t="s">
        <v>195</v>
      </c>
      <c r="K31" t="s">
        <v>31</v>
      </c>
      <c r="M31" t="s">
        <v>201</v>
      </c>
      <c r="N31" t="s">
        <v>202</v>
      </c>
      <c r="S31" t="b">
        <v>1</v>
      </c>
      <c r="U31" s="2">
        <f>HYPERLINK("https://sbirkapp.gov.cz/detail/SPPXVDPBJTJUEYNY", "https://sbirkapp.gov.cz/detail/SPPXVDPBJTJUEYNY")</f>
        <v>0</v>
      </c>
      <c r="V31" t="s">
        <v>203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204</v>
      </c>
      <c r="F32" t="s">
        <v>28</v>
      </c>
      <c r="G32" t="s">
        <v>205</v>
      </c>
      <c r="H32" s="1">
        <v>45265</v>
      </c>
      <c r="I32" s="1">
        <v>45274.5342455568</v>
      </c>
      <c r="J32" t="s">
        <v>195</v>
      </c>
      <c r="K32" t="s">
        <v>31</v>
      </c>
      <c r="M32" t="s">
        <v>206</v>
      </c>
      <c r="N32" t="s">
        <v>207</v>
      </c>
      <c r="S32" t="b">
        <v>1</v>
      </c>
      <c r="U32" s="2">
        <f>HYPERLINK("https://sbirkapp.gov.cz/detail/SPPN5HJMTNNCEEH2", "https://sbirkapp.gov.cz/detail/SPPN5HJMTNNCEEH2")</f>
        <v>0</v>
      </c>
      <c r="V32" t="s">
        <v>208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209</v>
      </c>
      <c r="F33" t="s">
        <v>28</v>
      </c>
      <c r="G33" t="s">
        <v>210</v>
      </c>
      <c r="H33" s="1">
        <v>45265</v>
      </c>
      <c r="I33" s="1">
        <v>45274.52804461997</v>
      </c>
      <c r="J33" t="s">
        <v>195</v>
      </c>
      <c r="K33" t="s">
        <v>31</v>
      </c>
      <c r="M33" t="s">
        <v>70</v>
      </c>
      <c r="N33" t="s">
        <v>71</v>
      </c>
      <c r="Q33" t="s">
        <v>211</v>
      </c>
      <c r="S33" t="b">
        <v>1</v>
      </c>
      <c r="U33" s="2">
        <f>HYPERLINK("https://sbirkapp.gov.cz/detail/SPPZARPG6FPXQ22E", "https://sbirkapp.gov.cz/detail/SPPZARPG6FPXQ22E")</f>
        <v>0</v>
      </c>
      <c r="V33" t="s">
        <v>212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213</v>
      </c>
      <c r="F34" t="s">
        <v>28</v>
      </c>
      <c r="G34" t="s">
        <v>214</v>
      </c>
      <c r="H34" s="1">
        <v>45265</v>
      </c>
      <c r="I34" s="1">
        <v>45274.51769309934</v>
      </c>
      <c r="J34" t="s">
        <v>215</v>
      </c>
      <c r="K34" t="s">
        <v>31</v>
      </c>
      <c r="M34" t="s">
        <v>38</v>
      </c>
      <c r="N34" t="s">
        <v>216</v>
      </c>
      <c r="P34" t="s">
        <v>217</v>
      </c>
      <c r="R34" t="s">
        <v>218</v>
      </c>
      <c r="S34" t="b">
        <v>0</v>
      </c>
      <c r="T34" s="1">
        <v>46203</v>
      </c>
      <c r="U34" s="2">
        <f>HYPERLINK("https://sbirkapp.gov.cz/detail/SPPKA2H5E7VYU7UQ", "https://sbirkapp.gov.cz/detail/SPPKA2H5E7VYU7UQ")</f>
        <v>0</v>
      </c>
      <c r="V34" t="s">
        <v>219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220</v>
      </c>
      <c r="F35" t="s">
        <v>28</v>
      </c>
      <c r="G35" t="s">
        <v>221</v>
      </c>
      <c r="H35" s="1">
        <v>45265</v>
      </c>
      <c r="I35" s="1">
        <v>45274.45664069711</v>
      </c>
      <c r="J35" t="s">
        <v>195</v>
      </c>
      <c r="K35" t="s">
        <v>31</v>
      </c>
      <c r="M35" t="s">
        <v>51</v>
      </c>
      <c r="N35" t="s">
        <v>52</v>
      </c>
      <c r="P35" t="s">
        <v>222</v>
      </c>
      <c r="R35" t="s">
        <v>53</v>
      </c>
      <c r="S35" t="b">
        <v>0</v>
      </c>
      <c r="T35" s="1">
        <v>45658</v>
      </c>
      <c r="U35" s="2">
        <f>HYPERLINK("https://sbirkapp.gov.cz/detail/SPPRS26XNTHA2O6S", "https://sbirkapp.gov.cz/detail/SPPRS26XNTHA2O6S")</f>
        <v>0</v>
      </c>
      <c r="V35" t="s">
        <v>223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224</v>
      </c>
      <c r="F36" t="s">
        <v>28</v>
      </c>
      <c r="G36" t="s">
        <v>221</v>
      </c>
      <c r="H36" s="1">
        <v>43802</v>
      </c>
      <c r="I36" s="1">
        <v>45274.45268349243</v>
      </c>
      <c r="J36" t="s">
        <v>225</v>
      </c>
      <c r="K36" t="s">
        <v>113</v>
      </c>
      <c r="L36" s="1">
        <v>43811</v>
      </c>
      <c r="M36" t="s">
        <v>51</v>
      </c>
      <c r="N36" t="s">
        <v>52</v>
      </c>
      <c r="R36" t="s">
        <v>130</v>
      </c>
      <c r="S36" t="b">
        <v>0</v>
      </c>
      <c r="T36" s="1">
        <v>45292</v>
      </c>
      <c r="U36" s="2">
        <f>HYPERLINK("https://sbirkapp.gov.cz/detail/SPPJGQSYD7Z7NOCK", "https://sbirkapp.gov.cz/detail/SPPJGQSYD7Z7NOCK")</f>
        <v>0</v>
      </c>
      <c r="V36" t="s">
        <v>226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227</v>
      </c>
      <c r="F37" t="s">
        <v>94</v>
      </c>
      <c r="G37" t="s">
        <v>228</v>
      </c>
      <c r="H37" s="1">
        <v>45126</v>
      </c>
      <c r="I37" s="1">
        <v>45133.53920004948</v>
      </c>
      <c r="J37" t="s">
        <v>229</v>
      </c>
      <c r="K37" t="s">
        <v>31</v>
      </c>
      <c r="M37" t="s">
        <v>97</v>
      </c>
      <c r="N37" t="s">
        <v>98</v>
      </c>
      <c r="O37" t="s">
        <v>99</v>
      </c>
      <c r="S37" t="b">
        <v>1</v>
      </c>
      <c r="U37" s="2">
        <f>HYPERLINK("https://sbirkapp.gov.cz/detail/SPPG2PTO3XGOZAGE", "https://sbirkapp.gov.cz/detail/SPPG2PTO3XGOZAGE")</f>
        <v>0</v>
      </c>
      <c r="V37" t="s">
        <v>230</v>
      </c>
      <c r="W37">
        <v>3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231</v>
      </c>
      <c r="F38" t="s">
        <v>94</v>
      </c>
      <c r="G38" t="s">
        <v>232</v>
      </c>
      <c r="H38" s="1">
        <v>43817</v>
      </c>
      <c r="I38" s="1">
        <v>45133.41381067587</v>
      </c>
      <c r="J38" t="s">
        <v>233</v>
      </c>
      <c r="K38" t="s">
        <v>113</v>
      </c>
      <c r="L38" s="1">
        <v>43832</v>
      </c>
      <c r="M38" t="s">
        <v>97</v>
      </c>
      <c r="N38" t="s">
        <v>98</v>
      </c>
      <c r="O38" t="s">
        <v>99</v>
      </c>
      <c r="S38" t="b">
        <v>1</v>
      </c>
      <c r="U38" s="2">
        <f>HYPERLINK("https://sbirkapp.gov.cz/detail/SPP4GHXO26SJOIKC", "https://sbirkapp.gov.cz/detail/SPP4GHXO26SJOIKC")</f>
        <v>0</v>
      </c>
      <c r="V38" t="s">
        <v>234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235</v>
      </c>
      <c r="F39" t="s">
        <v>94</v>
      </c>
      <c r="G39" t="s">
        <v>236</v>
      </c>
      <c r="H39" s="1">
        <v>43187</v>
      </c>
      <c r="I39" s="1">
        <v>45133.40856853598</v>
      </c>
      <c r="J39" t="s">
        <v>237</v>
      </c>
      <c r="K39" t="s">
        <v>113</v>
      </c>
      <c r="L39" s="1">
        <v>43199</v>
      </c>
      <c r="M39" t="s">
        <v>97</v>
      </c>
      <c r="N39" t="s">
        <v>98</v>
      </c>
      <c r="O39" t="s">
        <v>99</v>
      </c>
      <c r="Q39" t="s">
        <v>238</v>
      </c>
      <c r="S39" t="b">
        <v>1</v>
      </c>
      <c r="U39" s="2">
        <f>HYPERLINK("https://sbirkapp.gov.cz/detail/SPPACB5D2KTP7YHE", "https://sbirkapp.gov.cz/detail/SPPACB5D2KTP7YHE")</f>
        <v>0</v>
      </c>
      <c r="V39" t="s">
        <v>239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240</v>
      </c>
      <c r="F40" t="s">
        <v>94</v>
      </c>
      <c r="G40" t="s">
        <v>241</v>
      </c>
      <c r="H40" s="1">
        <v>43068</v>
      </c>
      <c r="I40" s="1">
        <v>45133.40384042062</v>
      </c>
      <c r="J40" t="s">
        <v>242</v>
      </c>
      <c r="K40" t="s">
        <v>113</v>
      </c>
      <c r="L40" s="1">
        <v>43080</v>
      </c>
      <c r="M40" t="s">
        <v>97</v>
      </c>
      <c r="N40" t="s">
        <v>98</v>
      </c>
      <c r="Q40" t="s">
        <v>243</v>
      </c>
      <c r="S40" t="b">
        <v>1</v>
      </c>
      <c r="U40" s="2">
        <f>HYPERLINK("https://sbirkapp.gov.cz/detail/SPPCOQWAOQ6X2XAK", "https://sbirkapp.gov.cz/detail/SPPCOQWAOQ6X2XAK")</f>
        <v>0</v>
      </c>
      <c r="V40" t="s">
        <v>244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245</v>
      </c>
      <c r="F41" t="s">
        <v>28</v>
      </c>
      <c r="G41" t="s">
        <v>246</v>
      </c>
      <c r="H41" s="1">
        <v>45084</v>
      </c>
      <c r="I41" s="1">
        <v>45099.53441872169</v>
      </c>
      <c r="J41" t="s">
        <v>247</v>
      </c>
      <c r="K41" t="s">
        <v>31</v>
      </c>
      <c r="M41" t="s">
        <v>248</v>
      </c>
      <c r="N41" t="s">
        <v>249</v>
      </c>
      <c r="S41" t="b">
        <v>1</v>
      </c>
      <c r="U41" s="2">
        <f>HYPERLINK("https://sbirkapp.gov.cz/detail/SPPCSQODKAP7UTZA", "https://sbirkapp.gov.cz/detail/SPPCSQODKAP7UTZA")</f>
        <v>0</v>
      </c>
      <c r="V41" t="s">
        <v>250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251</v>
      </c>
      <c r="F42" t="s">
        <v>28</v>
      </c>
      <c r="G42" t="s">
        <v>252</v>
      </c>
      <c r="H42" s="1">
        <v>44986</v>
      </c>
      <c r="I42" s="1">
        <v>44998.39638131797</v>
      </c>
      <c r="J42" t="s">
        <v>253</v>
      </c>
      <c r="K42" t="s">
        <v>31</v>
      </c>
      <c r="M42" t="s">
        <v>44</v>
      </c>
      <c r="N42" t="s">
        <v>45</v>
      </c>
      <c r="P42" t="s">
        <v>254</v>
      </c>
      <c r="R42" t="s">
        <v>183</v>
      </c>
      <c r="S42" t="b">
        <v>0</v>
      </c>
      <c r="T42" s="1">
        <v>45378</v>
      </c>
      <c r="U42" s="2">
        <f>HYPERLINK("https://sbirkapp.gov.cz/detail/SPPZE7536AB7HGG4", "https://sbirkapp.gov.cz/detail/SPPZE7536AB7HGG4")</f>
        <v>0</v>
      </c>
      <c r="V42" t="s">
        <v>255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256</v>
      </c>
      <c r="F43" t="s">
        <v>28</v>
      </c>
      <c r="G43" t="s">
        <v>257</v>
      </c>
      <c r="H43" s="1">
        <v>44720</v>
      </c>
      <c r="I43" s="1">
        <v>44727.638643178</v>
      </c>
      <c r="J43" t="s">
        <v>258</v>
      </c>
      <c r="K43" t="s">
        <v>31</v>
      </c>
      <c r="M43" t="s">
        <v>259</v>
      </c>
      <c r="N43" t="s">
        <v>260</v>
      </c>
      <c r="R43" t="s">
        <v>261</v>
      </c>
      <c r="S43" t="b">
        <v>0</v>
      </c>
      <c r="T43" s="1">
        <v>45289</v>
      </c>
      <c r="U43" s="2">
        <f>HYPERLINK("https://sbirkapp.gov.cz/detail/SPPAV4QSGVYPETR2", "https://sbirkapp.gov.cz/detail/SPPAV4QSGVYPETR2")</f>
        <v>0</v>
      </c>
      <c r="V43" t="s">
        <v>262</v>
      </c>
      <c r="W43">
        <v>2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263</v>
      </c>
      <c r="F44" t="s">
        <v>28</v>
      </c>
      <c r="G44" t="s">
        <v>187</v>
      </c>
      <c r="H44" s="1">
        <v>44629</v>
      </c>
      <c r="I44" s="1">
        <v>44636.57822555447</v>
      </c>
      <c r="J44" t="s">
        <v>264</v>
      </c>
      <c r="K44" t="s">
        <v>31</v>
      </c>
      <c r="M44" t="s">
        <v>44</v>
      </c>
      <c r="N44" t="s">
        <v>45</v>
      </c>
      <c r="R44" t="s">
        <v>189</v>
      </c>
      <c r="S44" t="b">
        <v>0</v>
      </c>
      <c r="T44" s="1">
        <v>45013</v>
      </c>
      <c r="U44" s="2">
        <f>HYPERLINK("https://sbirkapp.gov.cz/detail/SPPRNAF2TNWHI5HY", "https://sbirkapp.gov.cz/detail/SPPRNAF2TNWHI5HY")</f>
        <v>0</v>
      </c>
      <c r="V44" t="s">
        <v>265</v>
      </c>
      <c r="W4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2026-08-31T19:53:02Z</dcterms:created>
  <dcterms:modified xsi:type="dcterms:W3CDTF">2026-08-31T19:53:02Z</dcterms:modified>
</cp:coreProperties>
</file>