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<sst xmlns="http://schemas.openxmlformats.org/spreadsheetml/2006/main" count="384" uniqueCount="172">
  <si>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</si>
  <si>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</si>
  <si>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</si>
  <si>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</si>
  <si>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</si>
  <si>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</si>
  <si>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</si>
  <si>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</si>
  <si>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</si>
  <si>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</si>
  <si>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</si>
  <si>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</si>
  <si>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</si>
  <si>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</si>
  <si>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</si>
  <si>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</si>
  <si>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</si>
  <si>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</si>
  <si>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</si>
  <si>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</si>
  <si>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</si>
  <si>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</si>
  <si>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</si>
  <si>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Šardice</t>
  </si>
  <si>
    <t>00285374</t>
  </si>
  <si>
    <t>3mibbjw</t>
  </si>
  <si>
    <t>Jihomoravský kraj</t>
  </si>
  <si>
    <t>3/2025</t>
  </si>
  <si>
    <t>Obecně závazná vyhláška</t>
  </si>
  <si>
    <t>Obecně závazná vyhláška obce Šardice o regulaci zacházení s pyrotechnickými výrobky</t>
  </si>
  <si>
    <t>2025-12-30</t>
  </si>
  <si>
    <t>Běžný</t>
  </si>
  <si>
    <t>pyrotechnické výrobky</t>
  </si>
  <si>
    <t>zákon č. 206/2015 Sb., zákon o pyrotechnice - § 35c</t>
  </si>
  <si>
    <t>1621045401</t>
  </si>
  <si>
    <t>2/2025</t>
  </si>
  <si>
    <t>Obecně závazná vyhláška obce Šardice o nočním klidu</t>
  </si>
  <si>
    <t>noční klid</t>
  </si>
  <si>
    <t>zákon č. 251/2016 Sb., o některých přestupcích - § 5 odst. 7</t>
  </si>
  <si>
    <t>1/2024: Obecně závazná vyhláška obce šardice o nočním klidu</t>
  </si>
  <si>
    <t>1621043244</t>
  </si>
  <si>
    <t>1/2025</t>
  </si>
  <si>
    <t xml:space="preserve">Obecně závazná vyhláška obce Šardice o stanovení obecního systému odpadového hospodářství </t>
  </si>
  <si>
    <t>2026-01-01</t>
  </si>
  <si>
    <t>systém odpadového hospodářství</t>
  </si>
  <si>
    <t>zákon č. 541/2020 Sb., o odpadech - § 59 odst. 4</t>
  </si>
  <si>
    <t>5/2024: Obecně závazná vyhláška obce Šardice o stanovení obecního systému odpadového hospodářství</t>
  </si>
  <si>
    <t>1621040375</t>
  </si>
  <si>
    <t>7/2024</t>
  </si>
  <si>
    <t>Obecně závazná vyhláška obce Šardice, kterou se mění obecně závazná vyhláška obce Šarice o regulaci hlučných činností č. 2/2023</t>
  </si>
  <si>
    <t>2025-01-01</t>
  </si>
  <si>
    <t>veřejný pořádek - hlučné činnosti</t>
  </si>
  <si>
    <t>zákon č. 128/2000 Sb., o obcích - § 10 písm. a) - hlučné činnosti</t>
  </si>
  <si>
    <t>2/2023: o regulaci hlučných činností</t>
  </si>
  <si>
    <t>1453609067</t>
  </si>
  <si>
    <t>6/2024</t>
  </si>
  <si>
    <t>Obecně závazná vyhláška obce Šardice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</si>
  <si>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</si>
  <si>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</si>
  <si>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1/2023: o místním poplatku za obecní systém odpadového hospodářství</t>
  </si>
  <si>
    <t>1453603995</t>
  </si>
  <si>
    <t>5/2024</t>
  </si>
  <si>
    <t>Obecně závazná vyhláška obce Šardice o stanovení obecního systému odpadového hospodářství</t>
  </si>
  <si>
    <t>5/2023: o stanovení obecního systému odpadového hospodářství</t>
  </si>
  <si>
    <t xml:space="preserve">1/2025: Obecně závazná vyhláška obce Šardice o stanovení obecního systému odpadového hospodářství </t>
  </si>
  <si>
    <t>1453598680</t>
  </si>
  <si>
    <t>4/2024</t>
  </si>
  <si>
    <t>Obecně závazná vyhláška obce Šardice o místním poplatku ze psů</t>
  </si>
  <si>
    <t>místní poplatek ze psů</t>
  </si>
  <si>
    <t>zákon č. 565/1990 Sb., o místních poplatcích - § 14 - ze psů</t>
  </si>
  <si>
    <t>1/2019: O místním poplatku ze psů</t>
  </si>
  <si>
    <t>1453591331</t>
  </si>
  <si>
    <t>3/2024</t>
  </si>
  <si>
    <t>Obecně závazná vyhláška obce Šardice, kterou se stanovují pravidla pro pohyb psů na veřejném prostranství v obci Šardice a vymezují prostory pro volné pobíhání psů</t>
  </si>
  <si>
    <t>pohyb psů; veřejný pořádek - jiné</t>
  </si>
  <si>
    <t>zákon č. 246/1992 Sb., na ochranu zvířat proti týrání - § 24 odst. 2; zákon č. 128/2000 Sb., o obcích - § 10 písm. c) - jiné</t>
  </si>
  <si>
    <t>2/2012: kterou se stanovují pravidla pro pohyb psů na veřejném prostranství v obci Šardice</t>
  </si>
  <si>
    <t>1453587876</t>
  </si>
  <si>
    <t>2/2024</t>
  </si>
  <si>
    <t>Obecně závazná vyhláška obce šardice kterou se vydává požární řád obce</t>
  </si>
  <si>
    <t>požární ochrana - požární řád</t>
  </si>
  <si>
    <t>zákon č. 133/1985 Sb., o požární ochraně - § 29 odst. 1 písm. o) bod 1</t>
  </si>
  <si>
    <t>3/2011: Požární řád Obce Šardice; 7/2011: O změně obecně závazné vyhlášky Obce Šardice č. 3/2011 Požární řád Obce Šardice</t>
  </si>
  <si>
    <t>1453568520</t>
  </si>
  <si>
    <t>1/2024</t>
  </si>
  <si>
    <t>Obecně závazná vyhláška obce šardice o nočním klidu</t>
  </si>
  <si>
    <t>4/2018: O nočním klidu</t>
  </si>
  <si>
    <t>2/2025: Obecně závazná vyhláška obce Šardice o nočním klidu</t>
  </si>
  <si>
    <t>1453564035</t>
  </si>
  <si>
    <t>5/2023</t>
  </si>
  <si>
    <t>o stanovení obecního systému odpadového hospodářství</t>
  </si>
  <si>
    <t>2024-01-01</t>
  </si>
  <si>
    <t>2/2021: O stanovení obecního systému odpadového hospodářství</t>
  </si>
  <si>
    <t>1285471056</t>
  </si>
  <si>
    <t>4/2023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</si>
  <si>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</si>
  <si>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</si>
  <si>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</si>
  <si>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1/2020: O místním poplatku za užívání veřejného prostranství</t>
  </si>
  <si>
    <t>1284628082</t>
  </si>
  <si>
    <t>3/2023</t>
  </si>
  <si>
    <t>o regulaci hlučných činností spočívajících v provozu plašících zařízení ve vinicích</t>
  </si>
  <si>
    <t>2023-12-27</t>
  </si>
  <si>
    <t>1284610055</t>
  </si>
  <si>
    <t>2/2023</t>
  </si>
  <si>
    <t>o regulaci hlučných činností</t>
  </si>
  <si>
    <t>7/2024: Obecně závazná vyhláška obce Šardice, kterou se mění obecně závazná vyhláška obce Šarice o regulaci hlučných činností č. 2/2023</t>
  </si>
  <si>
    <t>1284581365</t>
  </si>
  <si>
    <t>1/2023</t>
  </si>
  <si>
    <t>o místním poplatku za obecní systém odpadového hospodářství</t>
  </si>
  <si>
    <t>1/2021: O místním poplatku za obecní systém odpadového hospodářství</t>
  </si>
  <si>
    <t>6/2024: Obecně závazná vyhláška obce Šardice o místním poplatku za obecní systém odpadového hospodářství</t>
  </si>
  <si>
    <t>1284578250</t>
  </si>
  <si>
    <t>1/2019</t>
  </si>
  <si>
    <t>Nařízení</t>
  </si>
  <si>
    <t>Nařízení obce Šardice č. 1/2019, kterým se vydává TRŽNÍ ŘÁD</t>
  </si>
  <si>
    <t>2019-03-01</t>
  </si>
  <si>
    <t>Dle přechodného ustanovení</t>
  </si>
  <si>
    <t>regulace prodeje zboží a nabízení služeb - tržní řád</t>
  </si>
  <si>
    <t xml:space="preserve">zákon č. 455/1991 Sb., živnostenský zákon - § 18 odst. 1 </t>
  </si>
  <si>
    <t>1153117680</t>
  </si>
  <si>
    <t>2/2021</t>
  </si>
  <si>
    <t>O stanovení obecního systému odpadového hospodářství</t>
  </si>
  <si>
    <t>2022-01-01</t>
  </si>
  <si>
    <t>1110149140</t>
  </si>
  <si>
    <t>1/2021</t>
  </si>
  <si>
    <t>O místním poplatku za obecní systém odpadového hospodářství</t>
  </si>
  <si>
    <t>1110146031</t>
  </si>
  <si>
    <t>1/2020</t>
  </si>
  <si>
    <t>O místním poplatku za užívání veřejného prostranství</t>
  </si>
  <si>
    <t>2020-07-24</t>
  </si>
  <si>
    <t>4/2023: o místním poplatku za užívání veřejného prostranství</t>
  </si>
  <si>
    <t>1110142876</t>
  </si>
  <si>
    <t>O místním poplatku ze psů</t>
  </si>
  <si>
    <t>2020-01-01</t>
  </si>
  <si>
    <t>4/2024: Obecně závazná vyhláška obce Šardice o místním poplatku ze psů</t>
  </si>
  <si>
    <t>1110134719</t>
  </si>
  <si>
    <t>4/2018</t>
  </si>
  <si>
    <t>O nočním klidu</t>
  </si>
  <si>
    <t>2018-12-28</t>
  </si>
  <si>
    <t>1110131454</t>
  </si>
  <si>
    <t>VÝMAZ</t>
  </si>
  <si>
    <t>-</t>
  </si>
  <si>
    <t>1110130121</t>
  </si>
  <si>
    <t>2/2012</t>
  </si>
  <si>
    <t>kterou se stanovují pravidla pro pohyb psů na veřejném prostranství v obci Šardice</t>
  </si>
  <si>
    <t>2012-07-18</t>
  </si>
  <si>
    <t>3/2024: Obecně závazná vyhláška obce Šardice, kterou se stanovují pravidla pro pohyb psů na veřejném prostranství v obci Šardice a vymezují prostory pro volné pobíhání psů; 3/2024: Obecně závazná vyhláška obce Šardice, kterou se stanovují pravidla pro pohyb psů na veřejném prostranství v obci Šardice a vymezují prostory pro volné pobíhání psů</t>
  </si>
  <si>
    <t>1110081683</t>
  </si>
  <si>
    <t>1/2012</t>
  </si>
  <si>
    <t>O zákazu provozování loterií a jiných podobných her na území obce Šardice</t>
  </si>
  <si>
    <t>2012-04-19</t>
  </si>
  <si>
    <t>hazardní hry</t>
  </si>
  <si>
    <t xml:space="preserve">zákon č. 186/2016 Sb., o hazardních hrách - § 12 </t>
  </si>
  <si>
    <t>1110078614</t>
  </si>
  <si>
    <t>1/2003</t>
  </si>
  <si>
    <t>O obecních symbolech Obce Šardice</t>
  </si>
  <si>
    <t>2003-03-14</t>
  </si>
  <si>
    <t>jiná</t>
  </si>
  <si>
    <t xml:space="preserve">ústavní zákon č. 1/1993 Sb., Ústava České republiky - čl. 104 odst. 3 </t>
  </si>
  <si>
    <t>1110064365</t>
  </si>
  <si>
    <t>7/2011</t>
  </si>
  <si>
    <t>O změně obecně závazné vyhlášky Obce Šardice č. 3/2011 Požární řád Obce Šardice</t>
  </si>
  <si>
    <t>2012-01-01</t>
  </si>
  <si>
    <t>3/2011: Požární řád Obce Šardice</t>
  </si>
  <si>
    <t>2/2024: Obecně závazná vyhláška obce šardice kterou se vydává požární řád obce</t>
  </si>
  <si>
    <t>1110057315</t>
  </si>
  <si>
    <t>3/2011</t>
  </si>
  <si>
    <t>Požární řád Obce Šardice</t>
  </si>
  <si>
    <t>2011-09-15</t>
  </si>
  <si>
    <t>7/2011: O změně obecně závazné vyhlášky Obce Šardice č. 3/2011 Požární řád Obce Šardice</t>
  </si>
  <si>
    <t>1110053199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</si>
</sst>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38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46001</v>
      </c>
      <c r="I2" s="1">
        <v>46006.31669594746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HYPERLINK("https://sbirkapp.gov.cz/detail/SPPHNNWB4NZXS6QC", "https://sbirkapp.gov.cz/detail/SPPHNNWB4NZXS6QC")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46001</v>
      </c>
      <c r="I3" s="1">
        <v>46006.31459187861</v>
      </c>
      <c r="J3" t="s">
        <v>30</v>
      </c>
      <c r="K3" t="s">
        <v>31</v>
      </c>
      <c r="M3" t="s">
        <v>37</v>
      </c>
      <c r="N3" t="s">
        <v>38</v>
      </c>
      <c r="P3" t="s">
        <v>39</v>
      </c>
      <c r="S3" t="b">
        <v>1</v>
      </c>
      <c r="U3" s="2">
        <f>HYPERLINK("https://sbirkapp.gov.cz/detail/SPPQSRLCMNMQMWF6", "https://sbirkapp.gov.cz/detail/SPPQSRLCMNMQMWF6")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46001</v>
      </c>
      <c r="I4" s="1">
        <v>46006.31196235179</v>
      </c>
      <c r="J4" t="s">
        <v>43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HYPERLINK("https://sbirkapp.gov.cz/detail/SPP3BGEEVUU57KJY", "https://sbirkapp.gov.cz/detail/SPP3BGEEVUU57KJY")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45642</v>
      </c>
      <c r="I5" s="1">
        <v>45643.41627626013</v>
      </c>
      <c r="J5" t="s">
        <v>50</v>
      </c>
      <c r="K5" t="s">
        <v>31</v>
      </c>
      <c r="M5" t="s">
        <v>51</v>
      </c>
      <c r="N5" t="s">
        <v>52</v>
      </c>
      <c r="O5" t="s">
        <v>53</v>
      </c>
      <c r="S5" t="b">
        <v>1</v>
      </c>
      <c r="U5" s="2">
        <f>HYPERLINK("https://sbirkapp.gov.cz/detail/SPPWXHDCFSBSW6TU", "https://sbirkapp.gov.cz/detail/SPPWXHDCFSBSW6TU")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45642</v>
      </c>
      <c r="I6" s="1">
        <v>45643.4106496697</v>
      </c>
      <c r="J6" t="s">
        <v>50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HYPERLINK("https://sbirkapp.gov.cz/detail/SPPWGYZNXXZRUYKM", "https://sbirkapp.gov.cz/detail/SPPWGYZNXXZRUYKM")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45642</v>
      </c>
      <c r="I7" s="1">
        <v>45643.4056957026</v>
      </c>
      <c r="J7" t="s">
        <v>50</v>
      </c>
      <c r="K7" t="s">
        <v>31</v>
      </c>
      <c r="M7" t="s">
        <v>44</v>
      </c>
      <c r="N7" t="s">
        <v>45</v>
      </c>
      <c r="P7" t="s">
        <v>63</v>
      </c>
      <c r="R7" t="s">
        <v>64</v>
      </c>
      <c r="S7" t="b">
        <v>0</v>
      </c>
      <c r="T7" s="1">
        <v>46023</v>
      </c>
      <c r="U7" s="2">
        <f>HYPERLINK("https://sbirkapp.gov.cz/detail/SPP7VWG6S2DOEVGS", "https://sbirkapp.gov.cz/detail/SPP7VWG6S2DOEVGS")</f>
        <v>0</v>
      </c>
      <c r="V7" t="s">
        <v>65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45642</v>
      </c>
      <c r="I8" s="1">
        <v>45643.3982958307</v>
      </c>
      <c r="J8" t="s">
        <v>50</v>
      </c>
      <c r="K8" t="s">
        <v>31</v>
      </c>
      <c r="M8" t="s">
        <v>68</v>
      </c>
      <c r="N8" t="s">
        <v>69</v>
      </c>
      <c r="P8" t="s">
        <v>70</v>
      </c>
      <c r="S8" t="b">
        <v>1</v>
      </c>
      <c r="U8" s="2">
        <f>HYPERLINK("https://sbirkapp.gov.cz/detail/SPP2UCJHR5E2PJHG", "https://sbirkapp.gov.cz/detail/SPP2UCJHR5E2PJHG")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45642</v>
      </c>
      <c r="I9" s="1">
        <v>45643.39507478514</v>
      </c>
      <c r="J9" t="s">
        <v>50</v>
      </c>
      <c r="K9" t="s">
        <v>31</v>
      </c>
      <c r="M9" t="s">
        <v>74</v>
      </c>
      <c r="N9" t="s">
        <v>75</v>
      </c>
      <c r="P9" t="s">
        <v>76</v>
      </c>
      <c r="S9" t="b">
        <v>1</v>
      </c>
      <c r="U9" s="2">
        <f>HYPERLINK("https://sbirkapp.gov.cz/detail/SPPR35XH42WU6SH6", "https://sbirkapp.gov.cz/detail/SPPR35XH42WU6SH6")</f>
        <v>0</v>
      </c>
      <c r="V9" t="s">
        <v>77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78</v>
      </c>
      <c r="F10" t="s">
        <v>28</v>
      </c>
      <c r="G10" t="s">
        <v>79</v>
      </c>
      <c r="H10" s="1">
        <v>45642</v>
      </c>
      <c r="I10" s="1">
        <v>45643.37823021273</v>
      </c>
      <c r="J10" t="s">
        <v>50</v>
      </c>
      <c r="K10" t="s">
        <v>31</v>
      </c>
      <c r="M10" t="s">
        <v>80</v>
      </c>
      <c r="N10" t="s">
        <v>81</v>
      </c>
      <c r="P10" t="s">
        <v>82</v>
      </c>
      <c r="S10" t="b">
        <v>1</v>
      </c>
      <c r="U10" s="2">
        <f>HYPERLINK("https://sbirkapp.gov.cz/detail/SPPKLVG2KS75OMPY", "https://sbirkapp.gov.cz/detail/SPPKLVG2KS75OMPY")</f>
        <v>0</v>
      </c>
      <c r="V10" t="s">
        <v>83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84</v>
      </c>
      <c r="F11" t="s">
        <v>28</v>
      </c>
      <c r="G11" t="s">
        <v>85</v>
      </c>
      <c r="H11" s="1">
        <v>45642</v>
      </c>
      <c r="I11" s="1">
        <v>45643.3757566022</v>
      </c>
      <c r="J11" t="s">
        <v>50</v>
      </c>
      <c r="K11" t="s">
        <v>31</v>
      </c>
      <c r="M11" t="s">
        <v>37</v>
      </c>
      <c r="N11" t="s">
        <v>38</v>
      </c>
      <c r="P11" t="s">
        <v>86</v>
      </c>
      <c r="R11" t="s">
        <v>87</v>
      </c>
      <c r="S11" t="b">
        <v>0</v>
      </c>
      <c r="T11" s="1">
        <v>46021</v>
      </c>
      <c r="U11" s="2">
        <f>HYPERLINK("https://sbirkapp.gov.cz/detail/SPPUXLM2VZQEIO5Q", "https://sbirkapp.gov.cz/detail/SPPUXLM2VZQEIO5Q")</f>
        <v>0</v>
      </c>
      <c r="V11" t="s">
        <v>88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28</v>
      </c>
      <c r="G12" t="s">
        <v>90</v>
      </c>
      <c r="H12" s="1">
        <v>45273</v>
      </c>
      <c r="I12" s="1">
        <v>45273.88379731958</v>
      </c>
      <c r="J12" t="s">
        <v>91</v>
      </c>
      <c r="K12" t="s">
        <v>31</v>
      </c>
      <c r="M12" t="s">
        <v>44</v>
      </c>
      <c r="N12" t="s">
        <v>45</v>
      </c>
      <c r="P12" t="s">
        <v>92</v>
      </c>
      <c r="R12" t="s">
        <v>46</v>
      </c>
      <c r="S12" t="b">
        <v>0</v>
      </c>
      <c r="T12" s="1">
        <v>45658</v>
      </c>
      <c r="U12" s="2">
        <f>HYPERLINK("https://sbirkapp.gov.cz/detail/SPP3EOFIH24GO6XY", "https://sbirkapp.gov.cz/detail/SPP3EOFIH24GO6XY")</f>
        <v>0</v>
      </c>
      <c r="V12" t="s">
        <v>93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94</v>
      </c>
      <c r="F13" t="s">
        <v>28</v>
      </c>
      <c r="G13" t="s">
        <v>95</v>
      </c>
      <c r="H13" s="1">
        <v>45260</v>
      </c>
      <c r="I13" s="1">
        <v>45272.6024654893</v>
      </c>
      <c r="J13" t="s">
        <v>91</v>
      </c>
      <c r="K13" t="s">
        <v>31</v>
      </c>
      <c r="M13" t="s">
        <v>96</v>
      </c>
      <c r="N13" t="s">
        <v>97</v>
      </c>
      <c r="P13" t="s">
        <v>98</v>
      </c>
      <c r="S13" t="b">
        <v>1</v>
      </c>
      <c r="U13" s="2">
        <f>HYPERLINK("https://sbirkapp.gov.cz/detail/SPPWQIOD6APT5PG2", "https://sbirkapp.gov.cz/detail/SPPWQIOD6APT5PG2")</f>
        <v>0</v>
      </c>
      <c r="V13" t="s">
        <v>99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100</v>
      </c>
      <c r="F14" t="s">
        <v>28</v>
      </c>
      <c r="G14" t="s">
        <v>101</v>
      </c>
      <c r="H14" s="1">
        <v>45260</v>
      </c>
      <c r="I14" s="1">
        <v>45272.58570053051</v>
      </c>
      <c r="J14" t="s">
        <v>102</v>
      </c>
      <c r="K14" t="s">
        <v>31</v>
      </c>
      <c r="M14" t="s">
        <v>51</v>
      </c>
      <c r="N14" t="s">
        <v>52</v>
      </c>
      <c r="S14" t="b">
        <v>1</v>
      </c>
      <c r="U14" s="2">
        <f>HYPERLINK("https://sbirkapp.gov.cz/detail/SPPB37RQ5WXBFCKQ", "https://sbirkapp.gov.cz/detail/SPPB37RQ5WXBFCKQ")</f>
        <v>0</v>
      </c>
      <c r="V14" t="s">
        <v>103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104</v>
      </c>
      <c r="F15" t="s">
        <v>28</v>
      </c>
      <c r="G15" t="s">
        <v>105</v>
      </c>
      <c r="H15" s="1">
        <v>45260</v>
      </c>
      <c r="I15" s="1">
        <v>45272.560675112</v>
      </c>
      <c r="J15" t="s">
        <v>102</v>
      </c>
      <c r="K15" t="s">
        <v>31</v>
      </c>
      <c r="M15" t="s">
        <v>51</v>
      </c>
      <c r="N15" t="s">
        <v>52</v>
      </c>
      <c r="Q15" t="s">
        <v>106</v>
      </c>
      <c r="S15" t="b">
        <v>1</v>
      </c>
      <c r="U15" s="2">
        <f>HYPERLINK("https://sbirkapp.gov.cz/detail/SPPPJRVDO6RLCHIU", "https://sbirkapp.gov.cz/detail/SPPPJRVDO6RLCHIU")</f>
        <v>0</v>
      </c>
      <c r="V15" t="s">
        <v>107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108</v>
      </c>
      <c r="F16" t="s">
        <v>28</v>
      </c>
      <c r="G16" t="s">
        <v>109</v>
      </c>
      <c r="H16" s="1">
        <v>45260</v>
      </c>
      <c r="I16" s="1">
        <v>45272.55707649847</v>
      </c>
      <c r="J16" t="s">
        <v>91</v>
      </c>
      <c r="K16" t="s">
        <v>31</v>
      </c>
      <c r="M16" t="s">
        <v>57</v>
      </c>
      <c r="N16" t="s">
        <v>58</v>
      </c>
      <c r="P16" t="s">
        <v>110</v>
      </c>
      <c r="R16" t="s">
        <v>111</v>
      </c>
      <c r="S16" t="b">
        <v>0</v>
      </c>
      <c r="T16" s="1">
        <v>45658</v>
      </c>
      <c r="U16" s="2">
        <f>HYPERLINK("https://sbirkapp.gov.cz/detail/SPPKQIUBJ45ANTQU", "https://sbirkapp.gov.cz/detail/SPPKQIUBJ45ANTQU")</f>
        <v>0</v>
      </c>
      <c r="V16" t="s">
        <v>112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113</v>
      </c>
      <c r="F17" t="s">
        <v>114</v>
      </c>
      <c r="G17" t="s">
        <v>115</v>
      </c>
      <c r="H17" s="1">
        <v>43489</v>
      </c>
      <c r="I17" s="1">
        <v>44987.51170456403</v>
      </c>
      <c r="J17" t="s">
        <v>116</v>
      </c>
      <c r="K17" t="s">
        <v>117</v>
      </c>
      <c r="L17" s="1">
        <v>43504</v>
      </c>
      <c r="M17" t="s">
        <v>118</v>
      </c>
      <c r="N17" t="s">
        <v>119</v>
      </c>
      <c r="S17" t="b">
        <v>1</v>
      </c>
      <c r="U17" s="2">
        <f>HYPERLINK("https://sbirkapp.gov.cz/detail/SPPAPIRCECKO3VGK", "https://sbirkapp.gov.cz/detail/SPPAPIRCECKO3VGK")</f>
        <v>0</v>
      </c>
      <c r="V17" t="s">
        <v>120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121</v>
      </c>
      <c r="F18" t="s">
        <v>28</v>
      </c>
      <c r="G18" t="s">
        <v>122</v>
      </c>
      <c r="H18" s="1">
        <v>44544</v>
      </c>
      <c r="I18" s="1">
        <v>44894.55704956422</v>
      </c>
      <c r="J18" t="s">
        <v>123</v>
      </c>
      <c r="K18" t="s">
        <v>117</v>
      </c>
      <c r="L18" s="1">
        <v>44545</v>
      </c>
      <c r="M18" t="s">
        <v>44</v>
      </c>
      <c r="N18" t="s">
        <v>45</v>
      </c>
      <c r="R18" t="s">
        <v>63</v>
      </c>
      <c r="S18" t="b">
        <v>0</v>
      </c>
      <c r="T18" s="1">
        <v>45292</v>
      </c>
      <c r="U18" s="2">
        <f>HYPERLINK("https://sbirkapp.gov.cz/detail/SPPHMPV54O4TGKXW", "https://sbirkapp.gov.cz/detail/SPPHMPV54O4TGKXW")</f>
        <v>0</v>
      </c>
      <c r="V18" t="s">
        <v>124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125</v>
      </c>
      <c r="F19" t="s">
        <v>28</v>
      </c>
      <c r="G19" t="s">
        <v>126</v>
      </c>
      <c r="H19" s="1">
        <v>44462</v>
      </c>
      <c r="I19" s="1">
        <v>44894.55278864953</v>
      </c>
      <c r="J19" t="s">
        <v>123</v>
      </c>
      <c r="K19" t="s">
        <v>117</v>
      </c>
      <c r="L19" s="1">
        <v>44512</v>
      </c>
      <c r="M19" t="s">
        <v>57</v>
      </c>
      <c r="N19" t="s">
        <v>58</v>
      </c>
      <c r="R19" t="s">
        <v>59</v>
      </c>
      <c r="S19" t="b">
        <v>0</v>
      </c>
      <c r="T19" s="1">
        <v>45292</v>
      </c>
      <c r="U19" s="2">
        <f>HYPERLINK("https://sbirkapp.gov.cz/detail/SPP5DNYECXOUK2XG", "https://sbirkapp.gov.cz/detail/SPP5DNYECXOUK2XG")</f>
        <v>0</v>
      </c>
      <c r="V19" t="s">
        <v>127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128</v>
      </c>
      <c r="F20" t="s">
        <v>28</v>
      </c>
      <c r="G20" t="s">
        <v>129</v>
      </c>
      <c r="H20" s="1">
        <v>44006</v>
      </c>
      <c r="I20" s="1">
        <v>44894.54890573411</v>
      </c>
      <c r="J20" t="s">
        <v>130</v>
      </c>
      <c r="K20" t="s">
        <v>117</v>
      </c>
      <c r="L20" s="1">
        <v>44021</v>
      </c>
      <c r="M20" t="s">
        <v>96</v>
      </c>
      <c r="N20" t="s">
        <v>97</v>
      </c>
      <c r="R20" t="s">
        <v>131</v>
      </c>
      <c r="S20" t="b">
        <v>0</v>
      </c>
      <c r="T20" s="1">
        <v>45292</v>
      </c>
      <c r="U20" s="2">
        <f>HYPERLINK("https://sbirkapp.gov.cz/detail/SPPUJNBE55LS2PDS", "https://sbirkapp.gov.cz/detail/SPPUJNBE55LS2PDS")</f>
        <v>0</v>
      </c>
      <c r="V20" t="s">
        <v>132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113</v>
      </c>
      <c r="F21" t="s">
        <v>28</v>
      </c>
      <c r="G21" t="s">
        <v>133</v>
      </c>
      <c r="H21" s="1">
        <v>43811</v>
      </c>
      <c r="I21" s="1">
        <v>44894.54191856565</v>
      </c>
      <c r="J21" t="s">
        <v>134</v>
      </c>
      <c r="K21" t="s">
        <v>117</v>
      </c>
      <c r="L21" s="1">
        <v>43812</v>
      </c>
      <c r="M21" t="s">
        <v>68</v>
      </c>
      <c r="N21" t="s">
        <v>69</v>
      </c>
      <c r="R21" t="s">
        <v>135</v>
      </c>
      <c r="S21" t="b">
        <v>0</v>
      </c>
      <c r="T21" s="1">
        <v>45658</v>
      </c>
      <c r="U21" s="2">
        <f>HYPERLINK("https://sbirkapp.gov.cz/detail/SPPED36FVD37ZRFC", "https://sbirkapp.gov.cz/detail/SPPED36FVD37ZRFC")</f>
        <v>0</v>
      </c>
      <c r="V21" t="s">
        <v>136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137</v>
      </c>
      <c r="F22" t="s">
        <v>28</v>
      </c>
      <c r="G22" t="s">
        <v>138</v>
      </c>
      <c r="H22" s="1">
        <v>43446</v>
      </c>
      <c r="I22" s="1">
        <v>44894.53655472672</v>
      </c>
      <c r="J22" t="s">
        <v>139</v>
      </c>
      <c r="K22" t="s">
        <v>117</v>
      </c>
      <c r="L22" s="1">
        <v>43447</v>
      </c>
      <c r="M22" t="s">
        <v>37</v>
      </c>
      <c r="N22" t="s">
        <v>38</v>
      </c>
      <c r="R22" t="s">
        <v>39</v>
      </c>
      <c r="S22" t="b">
        <v>0</v>
      </c>
      <c r="T22" s="1">
        <v>45658</v>
      </c>
      <c r="U22" s="2">
        <f>HYPERLINK("https://sbirkapp.gov.cz/detail/SPPCDOY42MUWHGB6", "https://sbirkapp.gov.cz/detail/SPPCDOY42MUWHGB6")</f>
        <v>0</v>
      </c>
      <c r="V22" t="s">
        <v>140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137</v>
      </c>
      <c r="F23" t="s">
        <v>141</v>
      </c>
      <c r="G23" t="s">
        <v>142</v>
      </c>
      <c r="H23" t="s">
        <v>142</v>
      </c>
      <c r="I23" t="s">
        <v>142</v>
      </c>
      <c r="J23" t="s">
        <v>142</v>
      </c>
      <c r="K23" t="s">
        <v>142</v>
      </c>
      <c r="L23" t="s">
        <v>142</v>
      </c>
      <c r="M23" t="s">
        <v>142</v>
      </c>
      <c r="N23" t="s">
        <v>142</v>
      </c>
      <c r="O23" t="s">
        <v>142</v>
      </c>
      <c r="P23" t="s">
        <v>142</v>
      </c>
      <c r="Q23" t="s">
        <v>142</v>
      </c>
      <c r="R23" t="s">
        <v>142</v>
      </c>
      <c r="S23" t="s">
        <v>142</v>
      </c>
      <c r="T23" t="s">
        <v>142</v>
      </c>
      <c r="U23" t="s">
        <v>142</v>
      </c>
      <c r="V23" t="s">
        <v>143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144</v>
      </c>
      <c r="F24" t="s">
        <v>28</v>
      </c>
      <c r="G24" t="s">
        <v>145</v>
      </c>
      <c r="H24" s="1">
        <v>41060</v>
      </c>
      <c r="I24" s="1">
        <v>44894.47603949461</v>
      </c>
      <c r="J24" t="s">
        <v>146</v>
      </c>
      <c r="K24" t="s">
        <v>117</v>
      </c>
      <c r="L24" s="1">
        <v>41108</v>
      </c>
      <c r="M24" t="s">
        <v>74</v>
      </c>
      <c r="N24" t="s">
        <v>75</v>
      </c>
      <c r="R24" t="s">
        <v>147</v>
      </c>
      <c r="S24" t="b">
        <v>0</v>
      </c>
      <c r="T24" s="1">
        <v>45658</v>
      </c>
      <c r="U24" s="2">
        <f>HYPERLINK("https://sbirkapp.gov.cz/detail/SPPYZNEP3A6S4XAO", "https://sbirkapp.gov.cz/detail/SPPYZNEP3A6S4XAO")</f>
        <v>0</v>
      </c>
      <c r="V24" t="s">
        <v>148</v>
      </c>
      <c r="W24">
        <v>2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149</v>
      </c>
      <c r="F25" t="s">
        <v>28</v>
      </c>
      <c r="G25" t="s">
        <v>150</v>
      </c>
      <c r="H25" s="1">
        <v>40994</v>
      </c>
      <c r="I25" s="1">
        <v>44894.47132364679</v>
      </c>
      <c r="J25" t="s">
        <v>151</v>
      </c>
      <c r="K25" t="s">
        <v>117</v>
      </c>
      <c r="L25" s="1">
        <v>41003</v>
      </c>
      <c r="M25" t="s">
        <v>152</v>
      </c>
      <c r="N25" t="s">
        <v>153</v>
      </c>
      <c r="S25" t="b">
        <v>1</v>
      </c>
      <c r="U25" s="2">
        <f>HYPERLINK("https://sbirkapp.gov.cz/detail/SPP2GYR7QWCKWUFE", "https://sbirkapp.gov.cz/detail/SPP2GYR7QWCKWUFE")</f>
        <v>0</v>
      </c>
      <c r="V25" t="s">
        <v>154</v>
      </c>
      <c r="W25">
        <v>2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155</v>
      </c>
      <c r="F26" t="s">
        <v>28</v>
      </c>
      <c r="G26" t="s">
        <v>156</v>
      </c>
      <c r="H26" s="1">
        <v>37678</v>
      </c>
      <c r="I26" s="1">
        <v>44894.45754498812</v>
      </c>
      <c r="J26" t="s">
        <v>157</v>
      </c>
      <c r="K26" t="s">
        <v>117</v>
      </c>
      <c r="L26" s="1">
        <v>37679</v>
      </c>
      <c r="M26" t="s">
        <v>158</v>
      </c>
      <c r="N26" t="s">
        <v>159</v>
      </c>
      <c r="S26" t="b">
        <v>1</v>
      </c>
      <c r="U26" s="2">
        <f>HYPERLINK("https://sbirkapp.gov.cz/detail/SPPSOVUS57JEA4VA", "https://sbirkapp.gov.cz/detail/SPPSOVUS57JEA4VA")</f>
        <v>0</v>
      </c>
      <c r="V26" t="s">
        <v>160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161</v>
      </c>
      <c r="F27" t="s">
        <v>28</v>
      </c>
      <c r="G27" t="s">
        <v>162</v>
      </c>
      <c r="H27" s="1">
        <v>40889</v>
      </c>
      <c r="I27" s="1">
        <v>44894.44850244428</v>
      </c>
      <c r="J27" t="s">
        <v>163</v>
      </c>
      <c r="K27" t="s">
        <v>117</v>
      </c>
      <c r="L27" s="1">
        <v>40891</v>
      </c>
      <c r="M27" t="s">
        <v>80</v>
      </c>
      <c r="N27" t="s">
        <v>81</v>
      </c>
      <c r="O27" t="s">
        <v>164</v>
      </c>
      <c r="R27" t="s">
        <v>165</v>
      </c>
      <c r="S27" t="b">
        <v>0</v>
      </c>
      <c r="T27" s="1">
        <v>45658</v>
      </c>
      <c r="U27" s="2">
        <f>HYPERLINK("https://sbirkapp.gov.cz/detail/SPP4EK7T2OVYCH4K", "https://sbirkapp.gov.cz/detail/SPP4EK7T2OVYCH4K")</f>
        <v>0</v>
      </c>
      <c r="V27" t="s">
        <v>166</v>
      </c>
      <c r="W27">
        <v>1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167</v>
      </c>
      <c r="F28" t="s">
        <v>28</v>
      </c>
      <c r="G28" t="s">
        <v>168</v>
      </c>
      <c r="H28" s="1">
        <v>40694</v>
      </c>
      <c r="I28" s="1">
        <v>44894.44378479348</v>
      </c>
      <c r="J28" t="s">
        <v>169</v>
      </c>
      <c r="K28" t="s">
        <v>117</v>
      </c>
      <c r="L28" s="1">
        <v>40786</v>
      </c>
      <c r="M28" t="s">
        <v>80</v>
      </c>
      <c r="N28" t="s">
        <v>81</v>
      </c>
      <c r="Q28" t="s">
        <v>170</v>
      </c>
      <c r="R28" t="s">
        <v>165</v>
      </c>
      <c r="S28" t="b">
        <v>0</v>
      </c>
      <c r="T28" s="1">
        <v>45658</v>
      </c>
      <c r="U28" s="2">
        <f>HYPERLINK("https://sbirkapp.gov.cz/detail/SPP2526CDQXTJPM4", "https://sbirkapp.gov.cz/detail/SPP2526CDQXTJPM4")</f>
        <v>0</v>
      </c>
      <c r="V28" t="s">
        <v>171</v>
      </c>
      <c r="W2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2026-08-05T23:03:13Z</dcterms:created>
  <dcterms:modified xsi:type="dcterms:W3CDTF">2026-08-05T23:03:13Z</dcterms:modified>
</cp:coreProperties>
</file>