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<sst xmlns="http://schemas.openxmlformats.org/spreadsheetml/2006/main" count="317" uniqueCount="163">
  <si>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</si>
  <si>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</si>
  <si>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</si>
  <si>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</si>
  <si>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</si>
  <si>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</si>
  <si>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</si>
  <si>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</si>
  <si>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</si>
  <si>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</si>
  <si>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</si>
  <si>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</si>
  <si>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</si>
  <si>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</si>
  <si>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</si>
  <si>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</si>
  <si>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</si>
  <si>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</si>
  <si>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</si>
  <si>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</si>
  <si>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</si>
  <si>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</si>
  <si>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</si>
  <si>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Bašť</t>
  </si>
  <si>
    <t>00240036</t>
  </si>
  <si>
    <t>krhbtu3</t>
  </si>
  <si>
    <t>Středočeský kraj</t>
  </si>
  <si>
    <t>3/2026</t>
  </si>
  <si>
    <t>Obecně závazná vyhláška</t>
  </si>
  <si>
    <t>o zřízení obecní policie</t>
  </si>
  <si>
    <t>2027-01-01</t>
  </si>
  <si>
    <t>Běžný</t>
  </si>
  <si>
    <t>obecní policie</t>
  </si>
  <si>
    <t xml:space="preserve">zákon č. 553/1991 Sb., o obecní policii - § 1 odst. 1 </t>
  </si>
  <si>
    <t>1722804107</t>
  </si>
  <si>
    <t>2/2026</t>
  </si>
  <si>
    <t>kterou se mění obecně závazná vyhláška č. 4/2023 o místním poplatku za užívání veřejného prostranství</t>
  </si>
  <si>
    <t>2026-06-18</t>
  </si>
  <si>
    <t>místní poplatek za užívání veřejného prostranství</t>
  </si>
  <si>
    <t>zákon č. 565/1990 Sb., o místních poplatcích - § 14 - za užívání veřejného prostranství</t>
  </si>
  <si>
    <t>4/2023: O místním poplatku za užívání veřejného prostranství</t>
  </si>
  <si>
    <t>1708204800</t>
  </si>
  <si>
    <t>1/2026</t>
  </si>
  <si>
    <t>o nočním klidu</t>
  </si>
  <si>
    <t>2026-05-30</t>
  </si>
  <si>
    <t>noční klid</t>
  </si>
  <si>
    <t>zákon č. 251/2016 Sb., o některých přestupcích - § 5 odst. 7</t>
  </si>
  <si>
    <t>1/2024: o nočním klidu</t>
  </si>
  <si>
    <t>1697827363</t>
  </si>
  <si>
    <t>2/2025</t>
  </si>
  <si>
    <t>o regulaci zacházení s pyrotechnickými výrobky</t>
  </si>
  <si>
    <t>2026-01-03</t>
  </si>
  <si>
    <t>pyrotechnické výrobky</t>
  </si>
  <si>
    <t>zákon č. 206/2015 Sb., zákon o pyrotechnice - § 35c</t>
  </si>
  <si>
    <t>4/2024: o regulaci používání zábavní pyrotechniky</t>
  </si>
  <si>
    <t>1624203310</t>
  </si>
  <si>
    <t>1/2025</t>
  </si>
  <si>
    <t>Nařízení</t>
  </si>
  <si>
    <t>kterým se vymezují úseky místních komunikací a chodníků podle § 27 odst. 5 zákona o pozemních komunikacích</t>
  </si>
  <si>
    <t>2025-02-05</t>
  </si>
  <si>
    <t>pozemní komunikace - vyznačení neudržovaných úseků</t>
  </si>
  <si>
    <t xml:space="preserve">zákon č. 13/1997 Sb., o pozemních komunikacích - § 27 odst. 5 </t>
  </si>
  <si>
    <t>1468397382</t>
  </si>
  <si>
    <t>10/2024</t>
  </si>
  <si>
    <t>o místním poplatku za odkládání komunálního odpadu z nemovité věci</t>
  </si>
  <si>
    <t>2025-01-01</t>
  </si>
  <si>
    <t>místní poplatek za odkládání komunálního odpadu z nemovité věci</t>
  </si>
  <si>
    <t>zákon č. 565/1990 Sb., o místních poplatcích - § 14 - za odkládání komunálního odpadu z nemovité věci</t>
  </si>
  <si>
    <t>5/2023: O místním poplatku za odkládání komunálního odpadu z nemovité věci; 2/2024: kterou se mění obecně závazná vyhláška č. 5/2023 o místním poplatku za odkládání komunálního odpadu z nemovité věci</t>
  </si>
  <si>
    <t>1457125047</t>
  </si>
  <si>
    <t>9/2024</t>
  </si>
  <si>
    <t>o stanovení obecního systému odpadového hospodářství</t>
  </si>
  <si>
    <t>systém odpadového hospodářství</t>
  </si>
  <si>
    <t>zákon č. 541/2020 Sb., o odpadech - § 59 odst. 4</t>
  </si>
  <si>
    <t>1/2023: O stanovení obecního systému odpadového hospodářství</t>
  </si>
  <si>
    <t>1446613855</t>
  </si>
  <si>
    <t>8/2024</t>
  </si>
  <si>
    <t>k zajištění udržování čistoty veřejného prostranství  a k ochraně veřejné zeleně</t>
  </si>
  <si>
    <t>2024-11-30</t>
  </si>
  <si>
    <t>veřejný pořádek - údržba a ochrana veřejné zeleně</t>
  </si>
  <si>
    <t>zákon č. 128/2000 Sb., o obcích - § 10 písm. c) - údržba a ochrana veřejné zeleně</t>
  </si>
  <si>
    <t>1439653946</t>
  </si>
  <si>
    <t>7/2024</t>
  </si>
  <si>
    <t>kterou se vydává požární řád obce</t>
  </si>
  <si>
    <t>2024-11-26</t>
  </si>
  <si>
    <t>požární ochrana - požární řád</t>
  </si>
  <si>
    <t>zákon č. 133/1985 Sb., o požární ochraně - § 29 odst. 1 písm. o) bod 1</t>
  </si>
  <si>
    <t>2/2002: kterou se stanoví podmínky k zabezpečení požární ochrany při akcích, kterých se zúčastňuje větší počet osob; 1/2010: požární řád obce</t>
  </si>
  <si>
    <t>1437349768</t>
  </si>
  <si>
    <t>6/2024</t>
  </si>
  <si>
    <t>kterou se stanovují pravidla pro pohyb psů na veřejných prostranstvích v obci</t>
  </si>
  <si>
    <t>2024-10-01</t>
  </si>
  <si>
    <t>pohyb psů; veřejný pořádek - jiné</t>
  </si>
  <si>
    <t>zákon č. 246/1992 Sb., na ochranu zvířat proti týrání - § 24 odst. 2; zákon č. 128/2000 Sb., o obcích - § 10 písm. c) - jiné</t>
  </si>
  <si>
    <t>1412624353</t>
  </si>
  <si>
    <t>5/2024</t>
  </si>
  <si>
    <t>o regulaci hlučných činností</t>
  </si>
  <si>
    <t>veřejný pořádek - hlučné činnosti</t>
  </si>
  <si>
    <t>zákon č. 128/2000 Sb., o obcích - § 10 písm. a) - hlučné činnosti</t>
  </si>
  <si>
    <t>1412597897</t>
  </si>
  <si>
    <t>4/2024</t>
  </si>
  <si>
    <t>o regulaci používání zábavní pyrotechniky</t>
  </si>
  <si>
    <t>veřejný pořádek - pyrotechnika</t>
  </si>
  <si>
    <t>zákon č. 128/2000 Sb., o obcích - § 10 písm. a) - pyrotechnika</t>
  </si>
  <si>
    <t>2/2025: o regulaci zacházení s pyrotechnickými výrobky</t>
  </si>
  <si>
    <t>1412575568</t>
  </si>
  <si>
    <t>3/2024</t>
  </si>
  <si>
    <t>o zákazu požívání alkoholických nápojů na vymezených veřejných prostranstvích</t>
  </si>
  <si>
    <t>veřejný pořádek - konzumace alkoholu</t>
  </si>
  <si>
    <t>zákon č. 128/2000 Sb., o obcích - § 10 písm. a) - konzumace alkoholu</t>
  </si>
  <si>
    <t>1412563764</t>
  </si>
  <si>
    <t>1/2016</t>
  </si>
  <si>
    <t>Tržní řád</t>
  </si>
  <si>
    <t>2016-09-29</t>
  </si>
  <si>
    <t>Dle přechodného ustanovení</t>
  </si>
  <si>
    <t>regulace prodeje zboží a nabízení služeb - tržní řád</t>
  </si>
  <si>
    <t xml:space="preserve">zákon č. 455/1991 Sb., živnostenský zákon - § 18 odst. 1 </t>
  </si>
  <si>
    <t>1373959214</t>
  </si>
  <si>
    <t>2/2024</t>
  </si>
  <si>
    <t>kterou se mění obecně závazná vyhláška č. 5/2023 o místním poplatku za odkládání komunálního odpadu z nemovité věci</t>
  </si>
  <si>
    <t>2024-06-22</t>
  </si>
  <si>
    <t>5/2023: O místním poplatku za odkládání komunálního odpadu z nemovité věci</t>
  </si>
  <si>
    <t>10/2024: o místním poplatku za odkládání komunálního odpadu z nemovité věci</t>
  </si>
  <si>
    <t>1369433397</t>
  </si>
  <si>
    <t>1/2024</t>
  </si>
  <si>
    <t>2024-06-14</t>
  </si>
  <si>
    <t>1/2026: o nočním klidu</t>
  </si>
  <si>
    <t>1369423001</t>
  </si>
  <si>
    <t>1/2010</t>
  </si>
  <si>
    <t>požární řád obce</t>
  </si>
  <si>
    <t>2010-10-21</t>
  </si>
  <si>
    <t>7/2024: kterou se vydává požární řád obce; 7/2024: kterou se vydává požární řád obce; 7/2024: kterou se vydává požární řád obce</t>
  </si>
  <si>
    <t>1362138583</t>
  </si>
  <si>
    <t>2/2002</t>
  </si>
  <si>
    <t>kterou se stanoví podmínky k zabezpečení požární ochrany při akcích, kterých se zúčastňuje větší počet osob</t>
  </si>
  <si>
    <t>2002-11-19</t>
  </si>
  <si>
    <t>požární ochrana - podmínky při akcích</t>
  </si>
  <si>
    <t>zákon č. 133/1985 Sb., o požární ochraně - § 29 odst. 1 písm. o) bod 2</t>
  </si>
  <si>
    <t>1362117168</t>
  </si>
  <si>
    <t>5/2023</t>
  </si>
  <si>
    <t>O místním poplatku za odkládání komunálního odpadu z nemovité věci</t>
  </si>
  <si>
    <t>2024-01-06</t>
  </si>
  <si>
    <t>2/2023: o místním poplatku za odkládání komunálního odpadu z nemovité věci</t>
  </si>
  <si>
    <t>2/2024: kterou se mění obecně závazná vyhláška č. 5/2023 o místním poplatku za odkládání komunálního odpadu z nemovité věci</t>
  </si>
  <si>
    <t>1289971335</t>
  </si>
  <si>
    <t>4/2023</t>
  </si>
  <si>
    <t>O místním poplatku za užívání veřejného prostranství</t>
  </si>
  <si>
    <t>2024-01-01</t>
  </si>
  <si>
    <t>2/2026: kterou se mění obecně závazná vyhláška č. 4/2023 o místním poplatku za užívání veřejného prostranství</t>
  </si>
  <si>
    <t>1278555421</t>
  </si>
  <si>
    <t>3/2023</t>
  </si>
  <si>
    <t>O místním poplatku ze psů</t>
  </si>
  <si>
    <t>místní poplatek ze psů</t>
  </si>
  <si>
    <t>zákon č. 565/1990 Sb., o místních poplatcích - § 14 - ze psů</t>
  </si>
  <si>
    <t>1278546797</t>
  </si>
  <si>
    <t>2/2023</t>
  </si>
  <si>
    <t>2023-02-04</t>
  </si>
  <si>
    <t>5/2023: O místním poplatku za odkládání komunálního odpadu z nemovité věci; 5/2023: O místním poplatku za odkládání komunálního odpadu z nemovité věci</t>
  </si>
  <si>
    <t>1132087460</t>
  </si>
  <si>
    <t>1/2023</t>
  </si>
  <si>
    <t>O stanovení obecního systému odpadového hospodářství</t>
  </si>
  <si>
    <t>9/2024: o stanovení obecního systému odpadového hospodářství</t>
  </si>
  <si>
    <t>1132030309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</si>
</sst>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46191</v>
      </c>
      <c r="I2" s="1">
        <v>46202.35017039416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HYPERLINK("https://sbirkapp.gov.cz/detail/SPPKRP6WSLKGNSQM", "https://sbirkapp.gov.cz/detail/SPPKRP6WSLKGNSQM")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46107</v>
      </c>
      <c r="I3" s="1">
        <v>46176.62897219328</v>
      </c>
      <c r="J3" t="s">
        <v>37</v>
      </c>
      <c r="K3" t="s">
        <v>31</v>
      </c>
      <c r="M3" t="s">
        <v>38</v>
      </c>
      <c r="N3" t="s">
        <v>39</v>
      </c>
      <c r="O3" t="s">
        <v>40</v>
      </c>
      <c r="S3" t="b">
        <v>1</v>
      </c>
      <c r="U3" s="2">
        <f>HYPERLINK("https://sbirkapp.gov.cz/detail/SPP4OGL7CWFFIRCW", "https://sbirkapp.gov.cz/detail/SPP4OGL7CWFFIRCW")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46156</v>
      </c>
      <c r="I4" s="1">
        <v>46157.42807423953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HYPERLINK("https://sbirkapp.gov.cz/detail/SPP5XGA66OQQ5AOU", "https://sbirkapp.gov.cz/detail/SPP5XGA66OQQ5AOU")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46009</v>
      </c>
      <c r="I5" s="1">
        <v>46010.57809419331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HYPERLINK("https://sbirkapp.gov.cz/detail/SPPQ4CCOEZXTIROY", "https://sbirkapp.gov.cz/detail/SPPQ4CCOEZXTIROY")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57</v>
      </c>
      <c r="G6" t="s">
        <v>58</v>
      </c>
      <c r="H6" s="1">
        <v>45672</v>
      </c>
      <c r="I6" s="1">
        <v>45678.59815563204</v>
      </c>
      <c r="J6" t="s">
        <v>59</v>
      </c>
      <c r="K6" t="s">
        <v>31</v>
      </c>
      <c r="M6" t="s">
        <v>60</v>
      </c>
      <c r="N6" t="s">
        <v>61</v>
      </c>
      <c r="S6" t="b">
        <v>1</v>
      </c>
      <c r="U6" s="2">
        <f>HYPERLINK("https://sbirkapp.gov.cz/detail/SPPWDQDQNOFYU3U4", "https://sbirkapp.gov.cz/detail/SPPWDQDQNOFYU3U4")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45645</v>
      </c>
      <c r="I7" s="1">
        <v>45649.43772457175</v>
      </c>
      <c r="J7" t="s">
        <v>65</v>
      </c>
      <c r="K7" t="s">
        <v>31</v>
      </c>
      <c r="M7" t="s">
        <v>66</v>
      </c>
      <c r="N7" t="s">
        <v>67</v>
      </c>
      <c r="P7" t="s">
        <v>68</v>
      </c>
      <c r="S7" t="b">
        <v>1</v>
      </c>
      <c r="U7" s="2">
        <f>HYPERLINK("https://sbirkapp.gov.cz/detail/SPPYX43LMFGMYWYY", "https://sbirkapp.gov.cz/detail/SPPYX43LMFGMYWYY")</f>
        <v>0</v>
      </c>
      <c r="V7" t="s">
        <v>69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28</v>
      </c>
      <c r="G8" t="s">
        <v>71</v>
      </c>
      <c r="H8" s="1">
        <v>45624</v>
      </c>
      <c r="I8" s="1">
        <v>45628.5181054479</v>
      </c>
      <c r="J8" t="s">
        <v>65</v>
      </c>
      <c r="K8" t="s">
        <v>31</v>
      </c>
      <c r="M8" t="s">
        <v>72</v>
      </c>
      <c r="N8" t="s">
        <v>73</v>
      </c>
      <c r="P8" t="s">
        <v>74</v>
      </c>
      <c r="S8" t="b">
        <v>1</v>
      </c>
      <c r="U8" s="2">
        <f>HYPERLINK("https://sbirkapp.gov.cz/detail/SPPYVBD2KRDBM4KG", "https://sbirkapp.gov.cz/detail/SPPYVBD2KRDBM4KG")</f>
        <v>0</v>
      </c>
      <c r="V8" t="s">
        <v>75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77</v>
      </c>
      <c r="H9" s="1">
        <v>45603</v>
      </c>
      <c r="I9" s="1">
        <v>45611.4623122976</v>
      </c>
      <c r="J9" t="s">
        <v>78</v>
      </c>
      <c r="K9" t="s">
        <v>31</v>
      </c>
      <c r="M9" t="s">
        <v>79</v>
      </c>
      <c r="N9" t="s">
        <v>80</v>
      </c>
      <c r="S9" t="b">
        <v>1</v>
      </c>
      <c r="U9" s="2">
        <f>HYPERLINK("https://sbirkapp.gov.cz/detail/SPPTNYPQWMAOFZLM", "https://sbirkapp.gov.cz/detail/SPPTNYPQWMAOFZLM")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45603</v>
      </c>
      <c r="I10" s="1">
        <v>45607.61658405877</v>
      </c>
      <c r="J10" t="s">
        <v>84</v>
      </c>
      <c r="K10" t="s">
        <v>31</v>
      </c>
      <c r="M10" t="s">
        <v>85</v>
      </c>
      <c r="N10" t="s">
        <v>86</v>
      </c>
      <c r="P10" t="s">
        <v>87</v>
      </c>
      <c r="S10" t="b">
        <v>1</v>
      </c>
      <c r="U10" s="2">
        <f>HYPERLINK("https://sbirkapp.gov.cz/detail/SPP2GEHD6UN7JKB4", "https://sbirkapp.gov.cz/detail/SPP2GEHD6UN7JKB4")</f>
        <v>0</v>
      </c>
      <c r="V10" t="s">
        <v>88</v>
      </c>
      <c r="W10">
        <v>3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89</v>
      </c>
      <c r="F11" t="s">
        <v>28</v>
      </c>
      <c r="G11" t="s">
        <v>90</v>
      </c>
      <c r="H11" s="1">
        <v>45547</v>
      </c>
      <c r="I11" s="1">
        <v>45551.63406208922</v>
      </c>
      <c r="J11" t="s">
        <v>91</v>
      </c>
      <c r="K11" t="s">
        <v>31</v>
      </c>
      <c r="M11" t="s">
        <v>92</v>
      </c>
      <c r="N11" t="s">
        <v>93</v>
      </c>
      <c r="S11" t="b">
        <v>1</v>
      </c>
      <c r="U11" s="2">
        <f>HYPERLINK("https://sbirkapp.gov.cz/detail/SPPG34GKV4LXSVHM", "https://sbirkapp.gov.cz/detail/SPPG34GKV4LXSVHM")</f>
        <v>0</v>
      </c>
      <c r="V11" t="s">
        <v>94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95</v>
      </c>
      <c r="F12" t="s">
        <v>28</v>
      </c>
      <c r="G12" t="s">
        <v>96</v>
      </c>
      <c r="H12" s="1">
        <v>45547</v>
      </c>
      <c r="I12" s="1">
        <v>45551.61232738382</v>
      </c>
      <c r="J12" t="s">
        <v>91</v>
      </c>
      <c r="K12" t="s">
        <v>31</v>
      </c>
      <c r="M12" t="s">
        <v>97</v>
      </c>
      <c r="N12" t="s">
        <v>98</v>
      </c>
      <c r="S12" t="b">
        <v>1</v>
      </c>
      <c r="U12" s="2">
        <f>HYPERLINK("https://sbirkapp.gov.cz/detail/SPP64SDWJ3PIZSKA", "https://sbirkapp.gov.cz/detail/SPP64SDWJ3PIZSKA")</f>
        <v>0</v>
      </c>
      <c r="V12" t="s">
        <v>99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100</v>
      </c>
      <c r="F13" t="s">
        <v>28</v>
      </c>
      <c r="G13" t="s">
        <v>101</v>
      </c>
      <c r="H13" s="1">
        <v>45547</v>
      </c>
      <c r="I13" s="1">
        <v>45551.59063013744</v>
      </c>
      <c r="J13" t="s">
        <v>91</v>
      </c>
      <c r="K13" t="s">
        <v>31</v>
      </c>
      <c r="M13" t="s">
        <v>102</v>
      </c>
      <c r="N13" t="s">
        <v>103</v>
      </c>
      <c r="R13" t="s">
        <v>104</v>
      </c>
      <c r="S13" t="b">
        <v>0</v>
      </c>
      <c r="T13" s="1">
        <v>46025</v>
      </c>
      <c r="U13" s="2">
        <f>HYPERLINK("https://sbirkapp.gov.cz/detail/SPP64Q32MG4YR7NI", "https://sbirkapp.gov.cz/detail/SPP64Q32MG4YR7NI")</f>
        <v>0</v>
      </c>
      <c r="V13" t="s">
        <v>105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106</v>
      </c>
      <c r="F14" t="s">
        <v>28</v>
      </c>
      <c r="G14" t="s">
        <v>107</v>
      </c>
      <c r="H14" s="1">
        <v>45547</v>
      </c>
      <c r="I14" s="1">
        <v>45551.58312965227</v>
      </c>
      <c r="J14" t="s">
        <v>91</v>
      </c>
      <c r="K14" t="s">
        <v>31</v>
      </c>
      <c r="M14" t="s">
        <v>108</v>
      </c>
      <c r="N14" t="s">
        <v>109</v>
      </c>
      <c r="S14" t="b">
        <v>1</v>
      </c>
      <c r="U14" s="2">
        <f>HYPERLINK("https://sbirkapp.gov.cz/detail/SPPCEA4OQFHAGF24", "https://sbirkapp.gov.cz/detail/SPPCEA4OQFHAGF24")</f>
        <v>0</v>
      </c>
      <c r="V14" t="s">
        <v>110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111</v>
      </c>
      <c r="F15" t="s">
        <v>57</v>
      </c>
      <c r="G15" t="s">
        <v>112</v>
      </c>
      <c r="H15" s="1">
        <v>42618</v>
      </c>
      <c r="I15" s="1">
        <v>45461.4409206113</v>
      </c>
      <c r="J15" t="s">
        <v>113</v>
      </c>
      <c r="K15" t="s">
        <v>114</v>
      </c>
      <c r="L15" s="1">
        <v>42627</v>
      </c>
      <c r="M15" t="s">
        <v>115</v>
      </c>
      <c r="N15" t="s">
        <v>116</v>
      </c>
      <c r="S15" t="b">
        <v>1</v>
      </c>
      <c r="U15" s="2">
        <f>HYPERLINK("https://sbirkapp.gov.cz/detail/SPP6ERX7CQ27UMZK", "https://sbirkapp.gov.cz/detail/SPP6ERX7CQ27UMZK")</f>
        <v>0</v>
      </c>
      <c r="V15" t="s">
        <v>117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118</v>
      </c>
      <c r="F16" t="s">
        <v>28</v>
      </c>
      <c r="G16" t="s">
        <v>119</v>
      </c>
      <c r="H16" s="1">
        <v>45449</v>
      </c>
      <c r="I16" s="1">
        <v>45450.49322638853</v>
      </c>
      <c r="J16" t="s">
        <v>120</v>
      </c>
      <c r="K16" t="s">
        <v>31</v>
      </c>
      <c r="M16" t="s">
        <v>66</v>
      </c>
      <c r="N16" t="s">
        <v>67</v>
      </c>
      <c r="O16" t="s">
        <v>121</v>
      </c>
      <c r="R16" t="s">
        <v>122</v>
      </c>
      <c r="S16" t="b">
        <v>0</v>
      </c>
      <c r="T16" s="1">
        <v>45658</v>
      </c>
      <c r="U16" s="2">
        <f>HYPERLINK("https://sbirkapp.gov.cz/detail/SPPJGQQKBYOVEZSM", "https://sbirkapp.gov.cz/detail/SPPJGQQKBYOVEZSM")</f>
        <v>0</v>
      </c>
      <c r="V16" t="s">
        <v>123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124</v>
      </c>
      <c r="F17" t="s">
        <v>28</v>
      </c>
      <c r="G17" t="s">
        <v>43</v>
      </c>
      <c r="H17" s="1">
        <v>45449</v>
      </c>
      <c r="I17" s="1">
        <v>45450.4806535946</v>
      </c>
      <c r="J17" t="s">
        <v>125</v>
      </c>
      <c r="K17" t="s">
        <v>31</v>
      </c>
      <c r="M17" t="s">
        <v>45</v>
      </c>
      <c r="N17" t="s">
        <v>46</v>
      </c>
      <c r="R17" t="s">
        <v>126</v>
      </c>
      <c r="S17" t="b">
        <v>0</v>
      </c>
      <c r="T17" s="1">
        <v>46172</v>
      </c>
      <c r="U17" s="2">
        <f>HYPERLINK("https://sbirkapp.gov.cz/detail/SPPANMHG3IL5KGKQ", "https://sbirkapp.gov.cz/detail/SPPANMHG3IL5KGKQ")</f>
        <v>0</v>
      </c>
      <c r="V17" t="s">
        <v>127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128</v>
      </c>
      <c r="F18" t="s">
        <v>28</v>
      </c>
      <c r="G18" t="s">
        <v>129</v>
      </c>
      <c r="H18" s="1">
        <v>40457</v>
      </c>
      <c r="I18" s="1">
        <v>45434.43619046766</v>
      </c>
      <c r="J18" t="s">
        <v>130</v>
      </c>
      <c r="K18" t="s">
        <v>114</v>
      </c>
      <c r="L18" s="1">
        <v>40472</v>
      </c>
      <c r="M18" t="s">
        <v>85</v>
      </c>
      <c r="N18" t="s">
        <v>86</v>
      </c>
      <c r="R18" t="s">
        <v>131</v>
      </c>
      <c r="S18" t="b">
        <v>0</v>
      </c>
      <c r="T18" s="1">
        <v>45622</v>
      </c>
      <c r="U18" s="2">
        <f>HYPERLINK("https://sbirkapp.gov.cz/detail/SPPPKQVH4B7MIDVC", "https://sbirkapp.gov.cz/detail/SPPPKQVH4B7MIDVC")</f>
        <v>0</v>
      </c>
      <c r="V18" t="s">
        <v>132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133</v>
      </c>
      <c r="F19" t="s">
        <v>28</v>
      </c>
      <c r="G19" t="s">
        <v>134</v>
      </c>
      <c r="H19" s="1">
        <v>37578</v>
      </c>
      <c r="I19" s="1">
        <v>45434.41836614388</v>
      </c>
      <c r="J19" t="s">
        <v>135</v>
      </c>
      <c r="K19" t="s">
        <v>114</v>
      </c>
      <c r="L19" s="1">
        <v>37579</v>
      </c>
      <c r="M19" t="s">
        <v>136</v>
      </c>
      <c r="N19" t="s">
        <v>137</v>
      </c>
      <c r="R19" t="s">
        <v>131</v>
      </c>
      <c r="S19" t="b">
        <v>0</v>
      </c>
      <c r="T19" s="1">
        <v>45622</v>
      </c>
      <c r="U19" s="2">
        <f>HYPERLINK("https://sbirkapp.gov.cz/detail/SPPY3MXZK37IREHI", "https://sbirkapp.gov.cz/detail/SPPY3MXZK37IREHI")</f>
        <v>0</v>
      </c>
      <c r="V19" t="s">
        <v>138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139</v>
      </c>
      <c r="F20" t="s">
        <v>28</v>
      </c>
      <c r="G20" t="s">
        <v>140</v>
      </c>
      <c r="H20" s="1">
        <v>45281</v>
      </c>
      <c r="I20" s="1">
        <v>45282.50876140172</v>
      </c>
      <c r="J20" t="s">
        <v>141</v>
      </c>
      <c r="K20" t="s">
        <v>31</v>
      </c>
      <c r="M20" t="s">
        <v>66</v>
      </c>
      <c r="N20" t="s">
        <v>67</v>
      </c>
      <c r="P20" t="s">
        <v>142</v>
      </c>
      <c r="Q20" t="s">
        <v>143</v>
      </c>
      <c r="R20" t="s">
        <v>122</v>
      </c>
      <c r="S20" t="b">
        <v>0</v>
      </c>
      <c r="T20" s="1">
        <v>45658</v>
      </c>
      <c r="U20" s="2">
        <f>HYPERLINK("https://sbirkapp.gov.cz/detail/SPPDUSYGEGRAEQDG", "https://sbirkapp.gov.cz/detail/SPPDUSYGEGRAEQDG")</f>
        <v>0</v>
      </c>
      <c r="V20" t="s">
        <v>144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145</v>
      </c>
      <c r="F21" t="s">
        <v>28</v>
      </c>
      <c r="G21" t="s">
        <v>146</v>
      </c>
      <c r="H21" s="1">
        <v>45255</v>
      </c>
      <c r="I21" s="1">
        <v>45259.49366136271</v>
      </c>
      <c r="J21" t="s">
        <v>147</v>
      </c>
      <c r="K21" t="s">
        <v>31</v>
      </c>
      <c r="M21" t="s">
        <v>38</v>
      </c>
      <c r="N21" t="s">
        <v>39</v>
      </c>
      <c r="Q21" t="s">
        <v>148</v>
      </c>
      <c r="S21" t="b">
        <v>1</v>
      </c>
      <c r="U21" s="2">
        <f>HYPERLINK("https://sbirkapp.gov.cz/detail/SPPZZYGBRPLE2AVE", "https://sbirkapp.gov.cz/detail/SPPZZYGBRPLE2AVE")</f>
        <v>0</v>
      </c>
      <c r="V21" t="s">
        <v>149</v>
      </c>
      <c r="W21">
        <v>3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150</v>
      </c>
      <c r="F22" t="s">
        <v>28</v>
      </c>
      <c r="G22" t="s">
        <v>151</v>
      </c>
      <c r="H22" s="1">
        <v>45253</v>
      </c>
      <c r="I22" s="1">
        <v>45259.48387216921</v>
      </c>
      <c r="J22" t="s">
        <v>147</v>
      </c>
      <c r="K22" t="s">
        <v>31</v>
      </c>
      <c r="M22" t="s">
        <v>152</v>
      </c>
      <c r="N22" t="s">
        <v>153</v>
      </c>
      <c r="S22" t="b">
        <v>1</v>
      </c>
      <c r="U22" s="2">
        <f>HYPERLINK("https://sbirkapp.gov.cz/detail/SPPWDAWZV53JJJSO", "https://sbirkapp.gov.cz/detail/SPPWDAWZV53JJJSO")</f>
        <v>0</v>
      </c>
      <c r="V22" t="s">
        <v>154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155</v>
      </c>
      <c r="F23" t="s">
        <v>28</v>
      </c>
      <c r="G23" t="s">
        <v>64</v>
      </c>
      <c r="H23" s="1">
        <v>44945</v>
      </c>
      <c r="I23" s="1">
        <v>44946.697956656</v>
      </c>
      <c r="J23" t="s">
        <v>156</v>
      </c>
      <c r="K23" t="s">
        <v>31</v>
      </c>
      <c r="M23" t="s">
        <v>66</v>
      </c>
      <c r="N23" t="s">
        <v>67</v>
      </c>
      <c r="R23" t="s">
        <v>157</v>
      </c>
      <c r="S23" t="b">
        <v>0</v>
      </c>
      <c r="T23" s="1">
        <v>45297</v>
      </c>
      <c r="U23" s="2">
        <f>HYPERLINK("https://sbirkapp.gov.cz/detail/SPPRYV5Y3H7C7TPO", "https://sbirkapp.gov.cz/detail/SPPRYV5Y3H7C7TPO")</f>
        <v>0</v>
      </c>
      <c r="V23" t="s">
        <v>158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159</v>
      </c>
      <c r="F24" t="s">
        <v>28</v>
      </c>
      <c r="G24" t="s">
        <v>160</v>
      </c>
      <c r="H24" s="1">
        <v>44581</v>
      </c>
      <c r="I24" s="1">
        <v>44946.60983030385</v>
      </c>
      <c r="J24" t="s">
        <v>156</v>
      </c>
      <c r="K24" t="s">
        <v>31</v>
      </c>
      <c r="M24" t="s">
        <v>72</v>
      </c>
      <c r="N24" t="s">
        <v>73</v>
      </c>
      <c r="R24" t="s">
        <v>161</v>
      </c>
      <c r="S24" t="b">
        <v>0</v>
      </c>
      <c r="T24" s="1">
        <v>45658</v>
      </c>
      <c r="U24" s="2">
        <f>HYPERLINK("https://sbirkapp.gov.cz/detail/SPP3ZKXUVX7MHPFA", "https://sbirkapp.gov.cz/detail/SPP3ZKXUVX7MHPFA")</f>
        <v>0</v>
      </c>
      <c r="V24" t="s">
        <v>162</v>
      </c>
      <c r="W2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2026-09-28T08:03:19Z</dcterms:created>
  <dcterms:modified xsi:type="dcterms:W3CDTF">2026-09-28T08:03:19Z</dcterms:modified>
</cp:coreProperties>
</file>