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<sst xmlns="http://schemas.openxmlformats.org/spreadsheetml/2006/main" count="394" uniqueCount="197">
  <si>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</si>
  <si>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</si>
  <si>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</si>
  <si>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</si>
  <si>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</si>
  <si>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</si>
  <si>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</si>
  <si>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</si>
  <si>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</si>
  <si>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</si>
  <si>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</si>
  <si>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</si>
  <si>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</si>
  <si>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</si>
  <si>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</si>
  <si>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</si>
  <si>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</si>
  <si>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</si>
  <si>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</si>
  <si>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</si>
  <si>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</si>
  <si>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</si>
  <si>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</si>
  <si>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Varnsdorf</t>
  </si>
  <si>
    <t>00261718</t>
  </si>
  <si>
    <t>kabbfuj</t>
  </si>
  <si>
    <t>Ústecký kraj</t>
  </si>
  <si>
    <t>2/2026</t>
  </si>
  <si>
    <t>Obecně závazná vyhláška</t>
  </si>
  <si>
    <t>Obecně závazná vyhláška, kterou se stanoví školské obvody spádových základních škol zřízených městem Varnsdorf</t>
  </si>
  <si>
    <t>2026-06-02</t>
  </si>
  <si>
    <t>Běžný</t>
  </si>
  <si>
    <t>školské obvody - základní školy</t>
  </si>
  <si>
    <t>zákon č. 561/2004 Sb., školský zákon - § 178 odst. 2 písm. b)</t>
  </si>
  <si>
    <t>5/2022: kterou se stanoví školské obvody spádových základních škol zřízených městem Varnsdorf</t>
  </si>
  <si>
    <t>1698844159</t>
  </si>
  <si>
    <t>1/2026</t>
  </si>
  <si>
    <t>Obecně závazná vyhláška o regulaci hlučných činností a o stanovení výjimečných případů, kdy doba nočního klidu je vymezena dobou kratší</t>
  </si>
  <si>
    <t>2026-04-14</t>
  </si>
  <si>
    <t>veřejný pořádek - hlučné činnosti; noční klid</t>
  </si>
  <si>
    <t>zákon č. 128/2000 Sb., o obcích - § 10 písm. a) - hlučné činnosti; zákon č. 251/2016 Sb., o některých přestupcích - § 5 odst. 7</t>
  </si>
  <si>
    <t>4/2025: Obecně závazná vyhláška o regulaci hlučných činností a o stanovení výjimečných případů, kdy doba nočního klidu je vymezena dobou kratší</t>
  </si>
  <si>
    <t>1671689542</t>
  </si>
  <si>
    <t>4/2025</t>
  </si>
  <si>
    <t>2025-12-01</t>
  </si>
  <si>
    <t xml:space="preserve">1/2025: o regulaci hlučných činností a o stanovení výjimečných případů, kdy doba nočního klidu je vymezena dobou kratší </t>
  </si>
  <si>
    <t>1/2026: Obecně závazná vyhláška o regulaci hlučných činností a o stanovení výjimečných případů, kdy doba nočního klidu je vymezena dobou kratší; 1/2026: Obecně závazná vyhláška o regulaci hlučných činností a o stanovení výjimečných případů, kdy doba nočního klidu je vymezena dobou kratší</t>
  </si>
  <si>
    <t>1607204884</t>
  </si>
  <si>
    <t>3/2025</t>
  </si>
  <si>
    <t>Obecně závazná vyhláška o regulaci zacházení s pyrotechnickými výrobky</t>
  </si>
  <si>
    <t>pyrotechnické výrobky</t>
  </si>
  <si>
    <t>zákon č. 206/2015 Sb., zákon o pyrotechnice - § 35c</t>
  </si>
  <si>
    <t>1607199559</t>
  </si>
  <si>
    <t>2/2025</t>
  </si>
  <si>
    <t>Obecně závazná vyhláška města Varnsdorf o místním poplatku z pobytu</t>
  </si>
  <si>
    <t>2026-01-01</t>
  </si>
  <si>
    <t>místní poplatek z pobytu</t>
  </si>
  <si>
    <t>zákon č. 565/1990 Sb., o místních poplatcích - § 14 - z pobytu</t>
  </si>
  <si>
    <t>1607095225</t>
  </si>
  <si>
    <t>1/2025</t>
  </si>
  <si>
    <t xml:space="preserve">o regulaci hlučných činností a o stanovení výjimečných případů, kdy doba nočního klidu je vymezena dobou kratší </t>
  </si>
  <si>
    <t>2025-04-12</t>
  </si>
  <si>
    <t>veřejný pořádek - hlučné činnosti; veřejný pořádek - pyrotechnika; noční klid</t>
  </si>
  <si>
    <t>zákon č. 128/2000 Sb., o obcích - § 10 písm. a) - hlučné činnosti; zákon č. 128/2000 Sb., o obcích - § 10 písm. a) - pyrotechnika; zákon č. 251/2016 Sb., o některých přestupcích - § 5 odst. 7</t>
  </si>
  <si>
    <t xml:space="preserve">2/2024: o regulaci hlučných činností a o stanovení výjimečných případů, kdy doba nočního klidu je vymezena dobou kratší </t>
  </si>
  <si>
    <t>4/2025: Obecně závazná vyhláška o regulaci hlučných činností a o stanovení výjimečných případů, kdy doba nočního klidu je vymezena dobou kratší; 4/2025: Obecně závazná vyhláška o regulaci hlučných činností a o stanovení výjimečných případů, kdy doba nočního klidu je vymezena dobou kratší</t>
  </si>
  <si>
    <t>1501460060</t>
  </si>
  <si>
    <t>3/2024</t>
  </si>
  <si>
    <t>o stanovení místních koeficientů pro výpočet daně z nemovitých věcí</t>
  </si>
  <si>
    <t>2025-01-01</t>
  </si>
  <si>
    <t>daň z nemovitých věcí - místní koeficient; daň z nemovitých věcí - místní koeficient</t>
  </si>
  <si>
    <t>zákon č. 338/1992 Sb., o dani z nemovitých věcí - § 12 odst. 1 písm. a) bod 2; zákon č. 338/1992 Sb., o dani z nemovitých věcí - § 12 odst. 1 písm. a) bod 4</t>
  </si>
  <si>
    <t>4/2006: o stanovení koeficientu pro výpočet daně z nemovitostí u staveb; 5/2006: o stanovení koeficientu pro výpočet daně z nemovitostí u pozemků</t>
  </si>
  <si>
    <t>1363357035</t>
  </si>
  <si>
    <t>2/2024</t>
  </si>
  <si>
    <t>2024-04-06</t>
  </si>
  <si>
    <t>2/2023: o regulaci hlučných činností a o stanovení výjimečných případů, kdy doba nočního klidu je vymezena dobou kratší</t>
  </si>
  <si>
    <t>1333489154</t>
  </si>
  <si>
    <t>1/2024</t>
  </si>
  <si>
    <t>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</si>
  <si>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</si>
  <si>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</si>
  <si>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7/2022: o místním poplatku za užívání veřejného prostranství</t>
  </si>
  <si>
    <t>1333483922</t>
  </si>
  <si>
    <t>2/2023</t>
  </si>
  <si>
    <t>o regulaci hlučných činností a o stanovení výjimečných případů, kdy doba nočního klidu je vymezena dobou kratší</t>
  </si>
  <si>
    <t>2023-07-08</t>
  </si>
  <si>
    <t>1/2023: o regulaci hlučných činností a o stanovení výjimečných případů, kdy doba nočního klidu je vymezena dobou kratší</t>
  </si>
  <si>
    <t>1207244968</t>
  </si>
  <si>
    <t>1/2023</t>
  </si>
  <si>
    <t>2023-04-08</t>
  </si>
  <si>
    <t>noční klid; veřejný pořádek - pyrotechnika; veřejný pořádek - hlučné činnosti</t>
  </si>
  <si>
    <t>zákon č. 251/2016 Sb., o některých přestupcích - § 5 odst. 7; zákon č. 128/2000 Sb., o obcích - § 10 písm. a) - pyrotechnika; zákon č. 128/2000 Sb., o obcích - § 10 písm. a) - hlučné činnosti</t>
  </si>
  <si>
    <t>1/2022: o regulaci hlučných činností a o stanovení výjimečných případů, kdy doba nočního klidu je vymezena dobou kratší</t>
  </si>
  <si>
    <t>1165132818</t>
  </si>
  <si>
    <t>7/2022</t>
  </si>
  <si>
    <t>2022-12-27</t>
  </si>
  <si>
    <t>1/2024: o místním poplatku za užívání veřejného prostranství</t>
  </si>
  <si>
    <t>1114976333</t>
  </si>
  <si>
    <t>1/2016</t>
  </si>
  <si>
    <t>kterou se stanoví školské obvody spádových mateřských škol zřizovaných městem Varnsdorf</t>
  </si>
  <si>
    <t>2017-01-01</t>
  </si>
  <si>
    <t>Dle přechodného ustanovení</t>
  </si>
  <si>
    <t>školské obvody - mateřské školy</t>
  </si>
  <si>
    <t>zákon č. 561/2004 Sb., školský zákon - § 179 odst. 3 a § 178 odst. 2 písm. b)</t>
  </si>
  <si>
    <t>1087778283</t>
  </si>
  <si>
    <t>6/2022</t>
  </si>
  <si>
    <t>o zabezpečení místních záležitostí veřejného pořádku, ochraně veřejné zeleně a zlepšení vzhledu města</t>
  </si>
  <si>
    <t>2022-09-24</t>
  </si>
  <si>
    <t>veřejný pořádek - konzumace alkoholu; veřejný pořádek - jiné</t>
  </si>
  <si>
    <t>zákon č. 128/2000 Sb., o obcích - § 10 písm. a) - konzumace alkoholu; zákon č. 128/2000 Sb., o obcích - § 10 písm. c) - jiné</t>
  </si>
  <si>
    <t>1080940209</t>
  </si>
  <si>
    <t>5/2022</t>
  </si>
  <si>
    <t>kterou se stanoví školské obvody spádových základních škol zřízených městem Varnsdorf</t>
  </si>
  <si>
    <t>14/2005: o školských obvodech základních škol zřizovaných městem Varnsdorf</t>
  </si>
  <si>
    <t>2/2026: Obecně závazná vyhláška, kterou se stanoví školské obvody spádových základních škol zřízených městem Varnsdorf</t>
  </si>
  <si>
    <t>1080932657</t>
  </si>
  <si>
    <t>4/2022</t>
  </si>
  <si>
    <t>kterou se zrušují některé obecně závazné vyhlášky</t>
  </si>
  <si>
    <t>zrušovací</t>
  </si>
  <si>
    <t>ústavní zákon č. 1/1993 Sb., Ústava České republiky - čl. 104 odst. 3 - zrušovací OZV</t>
  </si>
  <si>
    <t>1080928771</t>
  </si>
  <si>
    <t>3/2022</t>
  </si>
  <si>
    <t>požární řád</t>
  </si>
  <si>
    <t>požární ochrana - požární řád</t>
  </si>
  <si>
    <t>zákon č. 133/1985 Sb., o požární ochraně - § 29 odst. 1 písm. o) bod 1</t>
  </si>
  <si>
    <t>1080926417</t>
  </si>
  <si>
    <t>3/2021</t>
  </si>
  <si>
    <t>kterou se stanoví obecní systém odpadového hospodářství</t>
  </si>
  <si>
    <t>2021-12-18</t>
  </si>
  <si>
    <t>systém odpadového hospodářství</t>
  </si>
  <si>
    <t>zákon č. 541/2020 Sb., o odpadech - § 59 odst. 4</t>
  </si>
  <si>
    <t>1070624101</t>
  </si>
  <si>
    <t>2/2021</t>
  </si>
  <si>
    <t>o místním poplatku za obecní systém odpadového hospodářství</t>
  </si>
  <si>
    <t>2022-01-01</t>
  </si>
  <si>
    <t>místní poplatek za obecní systém odpadového hospodářství</t>
  </si>
  <si>
    <t>zákon č. 565/1990 Sb., o místních poplatcích - § 14 - za obecní systém odpadového hospodářství</t>
  </si>
  <si>
    <t>1070621876</t>
  </si>
  <si>
    <t>2/2020</t>
  </si>
  <si>
    <t>kterou se upravují pravidla pro pohyb psů na veřejných prostranstvích v katastrálním území Varnsdorf</t>
  </si>
  <si>
    <t>2020-06-16</t>
  </si>
  <si>
    <t>pohyb psů</t>
  </si>
  <si>
    <t>zákon č. 246/1992 Sb., na ochranu zvířat proti týrání - § 24 odst. 2</t>
  </si>
  <si>
    <t>1070619028</t>
  </si>
  <si>
    <t>4/2019</t>
  </si>
  <si>
    <t>o místním poplatku ze psů</t>
  </si>
  <si>
    <t>2020-01-01</t>
  </si>
  <si>
    <t>místní poplatek ze psů</t>
  </si>
  <si>
    <t>zákon č. 565/1990 Sb., o místních poplatcích - § 14 - ze psů</t>
  </si>
  <si>
    <t>1070611326</t>
  </si>
  <si>
    <t>3/2019</t>
  </si>
  <si>
    <t>o omezení provozování některých hazardních her</t>
  </si>
  <si>
    <t>2019-06-21</t>
  </si>
  <si>
    <t>hazardní hry</t>
  </si>
  <si>
    <t xml:space="preserve">zákon č. 186/2016 Sb., o hazardních hrách - § 12 </t>
  </si>
  <si>
    <t>1070608518</t>
  </si>
  <si>
    <t>2/2022</t>
  </si>
  <si>
    <t>Nařízení</t>
  </si>
  <si>
    <t>Tržní řád</t>
  </si>
  <si>
    <t>2022-07-08</t>
  </si>
  <si>
    <t>regulace prodeje zboží a nabízení služeb - tržní řád</t>
  </si>
  <si>
    <t xml:space="preserve">zákon č. 455/1991 Sb., živnostenský zákon - § 18 odst. 1 </t>
  </si>
  <si>
    <t>1053826543</t>
  </si>
  <si>
    <t>5/2006</t>
  </si>
  <si>
    <t>o stanovení koeficientu pro výpočet daně z nemovitostí u pozemků</t>
  </si>
  <si>
    <t>2007-01-01</t>
  </si>
  <si>
    <t>daň z nemovitých věcí - koeficient u pozemků</t>
  </si>
  <si>
    <t>zákon č. 338/1992 Sb., o dani z nemovitých věcí - § 6 odst. 4 písm. b)</t>
  </si>
  <si>
    <t>3/2024: o stanovení místních koeficientů pro výpočet daně z nemovitých věcí</t>
  </si>
  <si>
    <t>1052821713</t>
  </si>
  <si>
    <t>4/2006</t>
  </si>
  <si>
    <t>o stanovení koeficientu pro výpočet daně z nemovitostí u staveb</t>
  </si>
  <si>
    <t>daň z nemovitých věcí - koeficient u staveb a jednotek; daň z nemovitých věcí - koeficient u staveb a jednotek</t>
  </si>
  <si>
    <t xml:space="preserve">zákon č. 338/1992 Sb., o dani z nemovitých věcí - § 11 odst. 3 písm. a)  ; zákon č. 338/1992 Sb., o dani z nemovitých věcí - § 11 odst. 3 písm. b)  </t>
  </si>
  <si>
    <t>1052816412</t>
  </si>
  <si>
    <t>14/2005</t>
  </si>
  <si>
    <t>o školských obvodech základních škol zřizovaných městem Varnsdorf</t>
  </si>
  <si>
    <t>2006-01-01</t>
  </si>
  <si>
    <t>1052273376</t>
  </si>
  <si>
    <t>1/2010</t>
  </si>
  <si>
    <t>kterou se mění obecně závazná vyhláška č. 2/2002, o městské policii</t>
  </si>
  <si>
    <t>2010-04-26</t>
  </si>
  <si>
    <t>obecní policie</t>
  </si>
  <si>
    <t xml:space="preserve">zákon č. 553/1991 Sb., o obecní policii - § 1 odst. 1 </t>
  </si>
  <si>
    <t>2/2002: o městské policii</t>
  </si>
  <si>
    <t>1052170653</t>
  </si>
  <si>
    <t>2/2002</t>
  </si>
  <si>
    <t>o městské policii</t>
  </si>
  <si>
    <t>2003-01-01</t>
  </si>
  <si>
    <t>1/2010: kterou se mění obecně závazná vyhláška č. 2/2002, o městské policii</t>
  </si>
  <si>
    <t>1052165154</t>
  </si>
  <si>
    <t>1/2022</t>
  </si>
  <si>
    <t>2022-04-19</t>
  </si>
  <si>
    <t>veřejný pořádek - hlučné činnosti; noční klid; veřejný pořádek - pyrotechnika</t>
  </si>
  <si>
    <t>zákon č. 128/2000 Sb., o obcích - § 10 písm. a) - hlučné činnosti; zákon č. 251/2016 Sb., o některých přestupcích - § 5 odst. 7; zákon č. 128/2000 Sb., o obcích - § 10 písm. a) - pyrotechnika</t>
  </si>
  <si>
    <t>1022443849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</si>
</sst>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3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7.7109375" customWidth="1"/>
    <col min="2" max="2" width="10.7109375" customWidth="1"/>
    <col min="3" max="3" width="9.7109375" customWidth="1"/>
    <col min="4" max="4" width="14.7109375" customWidth="1"/>
    <col min="5" max="5" width="9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27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46156</v>
      </c>
      <c r="I2" s="1">
        <v>46160.4938623799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HYPERLINK("https://sbirkapp.gov.cz/detail/SPPF4RY5J3P637JO", "https://sbirkapp.gov.cz/detail/SPPF4RY5J3P637JO")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46107</v>
      </c>
      <c r="I3" s="1">
        <v>46111.38383614983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HYPERLINK("https://sbirkapp.gov.cz/detail/SPPNK2567MPCSBRQ", "https://sbirkapp.gov.cz/detail/SPPNK2567MPCSBRQ")</f>
        <v>0</v>
      </c>
      <c r="V3" t="s">
        <v>42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37</v>
      </c>
      <c r="H4" s="1">
        <v>45974</v>
      </c>
      <c r="I4" s="1">
        <v>45979.60056986352</v>
      </c>
      <c r="J4" t="s">
        <v>44</v>
      </c>
      <c r="K4" t="s">
        <v>31</v>
      </c>
      <c r="M4" t="s">
        <v>39</v>
      </c>
      <c r="N4" t="s">
        <v>40</v>
      </c>
      <c r="P4" t="s">
        <v>45</v>
      </c>
      <c r="R4" t="s">
        <v>46</v>
      </c>
      <c r="S4" t="b">
        <v>0</v>
      </c>
      <c r="T4" s="1">
        <v>46126</v>
      </c>
      <c r="U4" s="2">
        <f>HYPERLINK("https://sbirkapp.gov.cz/detail/SPPM3G3P3LGLMDJY", "https://sbirkapp.gov.cz/detail/SPPM3G3P3LGLMDJY")</f>
        <v>0</v>
      </c>
      <c r="V4" t="s">
        <v>47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45974</v>
      </c>
      <c r="I5" s="1">
        <v>45979.59636870056</v>
      </c>
      <c r="J5" t="s">
        <v>44</v>
      </c>
      <c r="K5" t="s">
        <v>31</v>
      </c>
      <c r="M5" t="s">
        <v>50</v>
      </c>
      <c r="N5" t="s">
        <v>51</v>
      </c>
      <c r="S5" t="b">
        <v>1</v>
      </c>
      <c r="U5" s="2">
        <f>HYPERLINK("https://sbirkapp.gov.cz/detail/SPPVKOVSZMCRODNG", "https://sbirkapp.gov.cz/detail/SPPVKOVSZMCRODNG")</f>
        <v>0</v>
      </c>
      <c r="V5" t="s">
        <v>52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53</v>
      </c>
      <c r="F6" t="s">
        <v>28</v>
      </c>
      <c r="G6" t="s">
        <v>54</v>
      </c>
      <c r="H6" s="1">
        <v>45974</v>
      </c>
      <c r="I6" s="1">
        <v>45979.52502840508</v>
      </c>
      <c r="J6" t="s">
        <v>55</v>
      </c>
      <c r="K6" t="s">
        <v>31</v>
      </c>
      <c r="M6" t="s">
        <v>56</v>
      </c>
      <c r="N6" t="s">
        <v>57</v>
      </c>
      <c r="S6" t="b">
        <v>1</v>
      </c>
      <c r="U6" s="2">
        <f>HYPERLINK("https://sbirkapp.gov.cz/detail/SPPXO3I2YZIXOLN6", "https://sbirkapp.gov.cz/detail/SPPXO3I2YZIXOLN6")</f>
        <v>0</v>
      </c>
      <c r="V6" t="s">
        <v>58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59</v>
      </c>
      <c r="F7" t="s">
        <v>28</v>
      </c>
      <c r="G7" t="s">
        <v>60</v>
      </c>
      <c r="H7" s="1">
        <v>45743</v>
      </c>
      <c r="I7" s="1">
        <v>45744.55893793721</v>
      </c>
      <c r="J7" t="s">
        <v>61</v>
      </c>
      <c r="K7" t="s">
        <v>31</v>
      </c>
      <c r="M7" t="s">
        <v>62</v>
      </c>
      <c r="N7" t="s">
        <v>63</v>
      </c>
      <c r="P7" t="s">
        <v>64</v>
      </c>
      <c r="R7" t="s">
        <v>65</v>
      </c>
      <c r="S7" t="b">
        <v>0</v>
      </c>
      <c r="T7" s="1">
        <v>45992</v>
      </c>
      <c r="U7" s="2">
        <f>HYPERLINK("https://sbirkapp.gov.cz/detail/SPPUKAMJX6BEEDVC", "https://sbirkapp.gov.cz/detail/SPPUKAMJX6BEEDVC")</f>
        <v>0</v>
      </c>
      <c r="V7" t="s">
        <v>66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67</v>
      </c>
      <c r="F8" t="s">
        <v>28</v>
      </c>
      <c r="G8" t="s">
        <v>68</v>
      </c>
      <c r="H8" s="1">
        <v>45435</v>
      </c>
      <c r="I8" s="1">
        <v>45436.53813379142</v>
      </c>
      <c r="J8" t="s">
        <v>69</v>
      </c>
      <c r="K8" t="s">
        <v>31</v>
      </c>
      <c r="M8" t="s">
        <v>70</v>
      </c>
      <c r="N8" t="s">
        <v>71</v>
      </c>
      <c r="P8" t="s">
        <v>72</v>
      </c>
      <c r="S8" t="b">
        <v>1</v>
      </c>
      <c r="U8" s="2">
        <f>HYPERLINK("https://sbirkapp.gov.cz/detail/SPPHF26ZAQQWPLPW", "https://sbirkapp.gov.cz/detail/SPPHF26ZAQQWPLPW")</f>
        <v>0</v>
      </c>
      <c r="V8" t="s">
        <v>73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74</v>
      </c>
      <c r="F9" t="s">
        <v>28</v>
      </c>
      <c r="G9" t="s">
        <v>60</v>
      </c>
      <c r="H9" s="1">
        <v>45372</v>
      </c>
      <c r="I9" s="1">
        <v>45373.44832172868</v>
      </c>
      <c r="J9" t="s">
        <v>75</v>
      </c>
      <c r="K9" t="s">
        <v>31</v>
      </c>
      <c r="M9" t="s">
        <v>62</v>
      </c>
      <c r="N9" t="s">
        <v>63</v>
      </c>
      <c r="P9" t="s">
        <v>76</v>
      </c>
      <c r="R9" t="s">
        <v>45</v>
      </c>
      <c r="S9" t="b">
        <v>0</v>
      </c>
      <c r="T9" s="1">
        <v>45759</v>
      </c>
      <c r="U9" s="2">
        <f>HYPERLINK("https://sbirkapp.gov.cz/detail/SPPTQSKUVCO42UQ4", "https://sbirkapp.gov.cz/detail/SPPTQSKUVCO42UQ4")</f>
        <v>0</v>
      </c>
      <c r="V9" t="s">
        <v>77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78</v>
      </c>
      <c r="F10" t="s">
        <v>28</v>
      </c>
      <c r="G10" t="s">
        <v>79</v>
      </c>
      <c r="H10" s="1">
        <v>45372</v>
      </c>
      <c r="I10" s="1">
        <v>45373.44399595841</v>
      </c>
      <c r="J10" t="s">
        <v>75</v>
      </c>
      <c r="K10" t="s">
        <v>31</v>
      </c>
      <c r="M10" t="s">
        <v>80</v>
      </c>
      <c r="N10" t="s">
        <v>81</v>
      </c>
      <c r="P10" t="s">
        <v>82</v>
      </c>
      <c r="S10" t="b">
        <v>1</v>
      </c>
      <c r="U10" s="2">
        <f>HYPERLINK("https://sbirkapp.gov.cz/detail/SPPHQ3XGAOLLQESQ", "https://sbirkapp.gov.cz/detail/SPPHQ3XGAOLLQESQ")</f>
        <v>0</v>
      </c>
      <c r="V10" t="s">
        <v>83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84</v>
      </c>
      <c r="F11" t="s">
        <v>28</v>
      </c>
      <c r="G11" t="s">
        <v>85</v>
      </c>
      <c r="H11" s="1">
        <v>45099</v>
      </c>
      <c r="I11" s="1">
        <v>45100.404405823</v>
      </c>
      <c r="J11" t="s">
        <v>86</v>
      </c>
      <c r="K11" t="s">
        <v>31</v>
      </c>
      <c r="M11" t="s">
        <v>62</v>
      </c>
      <c r="N11" t="s">
        <v>63</v>
      </c>
      <c r="P11" t="s">
        <v>87</v>
      </c>
      <c r="R11" t="s">
        <v>64</v>
      </c>
      <c r="S11" t="b">
        <v>0</v>
      </c>
      <c r="T11" s="1">
        <v>45388</v>
      </c>
      <c r="U11" s="2">
        <f>HYPERLINK("https://sbirkapp.gov.cz/detail/SPPHQBBVNBMECDHA", "https://sbirkapp.gov.cz/detail/SPPHQBBVNBMECDHA")</f>
        <v>0</v>
      </c>
      <c r="V11" t="s">
        <v>88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89</v>
      </c>
      <c r="F12" t="s">
        <v>28</v>
      </c>
      <c r="G12" t="s">
        <v>85</v>
      </c>
      <c r="H12" s="1">
        <v>45008</v>
      </c>
      <c r="I12" s="1">
        <v>45009.39441407317</v>
      </c>
      <c r="J12" t="s">
        <v>90</v>
      </c>
      <c r="K12" t="s">
        <v>31</v>
      </c>
      <c r="M12" t="s">
        <v>91</v>
      </c>
      <c r="N12" t="s">
        <v>92</v>
      </c>
      <c r="P12" t="s">
        <v>93</v>
      </c>
      <c r="R12" t="s">
        <v>76</v>
      </c>
      <c r="S12" t="b">
        <v>0</v>
      </c>
      <c r="T12" s="1">
        <v>45115</v>
      </c>
      <c r="U12" s="2">
        <f>HYPERLINK("https://sbirkapp.gov.cz/detail/SPP3E5IRM4XCNZBO", "https://sbirkapp.gov.cz/detail/SPP3E5IRM4XCNZBO")</f>
        <v>0</v>
      </c>
      <c r="V12" t="s">
        <v>94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95</v>
      </c>
      <c r="F13" t="s">
        <v>28</v>
      </c>
      <c r="G13" t="s">
        <v>79</v>
      </c>
      <c r="H13" s="1">
        <v>44903</v>
      </c>
      <c r="I13" s="1">
        <v>44907.5643041704</v>
      </c>
      <c r="J13" t="s">
        <v>96</v>
      </c>
      <c r="K13" t="s">
        <v>31</v>
      </c>
      <c r="M13" t="s">
        <v>80</v>
      </c>
      <c r="N13" t="s">
        <v>81</v>
      </c>
      <c r="R13" t="s">
        <v>97</v>
      </c>
      <c r="S13" t="b">
        <v>0</v>
      </c>
      <c r="T13" s="1">
        <v>45388</v>
      </c>
      <c r="U13" s="2">
        <f>HYPERLINK("https://sbirkapp.gov.cz/detail/SPPBHCKQJBB27FPC", "https://sbirkapp.gov.cz/detail/SPPBHCKQJBB27FPC")</f>
        <v>0</v>
      </c>
      <c r="V13" t="s">
        <v>98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99</v>
      </c>
      <c r="F14" t="s">
        <v>28</v>
      </c>
      <c r="G14" t="s">
        <v>100</v>
      </c>
      <c r="H14" s="1">
        <v>42698</v>
      </c>
      <c r="I14" s="1">
        <v>44833.44801231992</v>
      </c>
      <c r="J14" t="s">
        <v>101</v>
      </c>
      <c r="K14" t="s">
        <v>102</v>
      </c>
      <c r="L14" s="1">
        <v>42702</v>
      </c>
      <c r="M14" t="s">
        <v>103</v>
      </c>
      <c r="N14" t="s">
        <v>104</v>
      </c>
      <c r="S14" t="b">
        <v>1</v>
      </c>
      <c r="U14" s="2">
        <f>HYPERLINK("https://sbirkapp.gov.cz/detail/SPPF7AKLUIQ52V52", "https://sbirkapp.gov.cz/detail/SPPF7AKLUIQ52V52")</f>
        <v>0</v>
      </c>
      <c r="V14" t="s">
        <v>105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106</v>
      </c>
      <c r="F15" t="s">
        <v>28</v>
      </c>
      <c r="G15" t="s">
        <v>107</v>
      </c>
      <c r="H15" s="1">
        <v>44812</v>
      </c>
      <c r="I15" s="1">
        <v>44813.4633972547</v>
      </c>
      <c r="J15" t="s">
        <v>108</v>
      </c>
      <c r="K15" t="s">
        <v>31</v>
      </c>
      <c r="M15" t="s">
        <v>109</v>
      </c>
      <c r="N15" t="s">
        <v>110</v>
      </c>
      <c r="S15" t="b">
        <v>1</v>
      </c>
      <c r="U15" s="2">
        <f>HYPERLINK("https://sbirkapp.gov.cz/detail/SPPORYHBYRCNXFS4", "https://sbirkapp.gov.cz/detail/SPPORYHBYRCNXFS4")</f>
        <v>0</v>
      </c>
      <c r="V15" t="s">
        <v>111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112</v>
      </c>
      <c r="F16" t="s">
        <v>28</v>
      </c>
      <c r="G16" t="s">
        <v>113</v>
      </c>
      <c r="H16" s="1">
        <v>44812</v>
      </c>
      <c r="I16" s="1">
        <v>44813.4557344486</v>
      </c>
      <c r="J16" t="s">
        <v>108</v>
      </c>
      <c r="K16" t="s">
        <v>31</v>
      </c>
      <c r="M16" t="s">
        <v>32</v>
      </c>
      <c r="N16" t="s">
        <v>33</v>
      </c>
      <c r="P16" t="s">
        <v>114</v>
      </c>
      <c r="R16" t="s">
        <v>115</v>
      </c>
      <c r="S16" t="b">
        <v>0</v>
      </c>
      <c r="T16" s="1">
        <v>46175</v>
      </c>
      <c r="U16" s="2">
        <f>HYPERLINK("https://sbirkapp.gov.cz/detail/SPP3NHUQMIMGVLF2", "https://sbirkapp.gov.cz/detail/SPP3NHUQMIMGVLF2")</f>
        <v>0</v>
      </c>
      <c r="V16" t="s">
        <v>116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117</v>
      </c>
      <c r="F17" t="s">
        <v>28</v>
      </c>
      <c r="G17" t="s">
        <v>118</v>
      </c>
      <c r="H17" s="1">
        <v>44812</v>
      </c>
      <c r="I17" s="1">
        <v>44813.45206929376</v>
      </c>
      <c r="J17" t="s">
        <v>108</v>
      </c>
      <c r="K17" t="s">
        <v>31</v>
      </c>
      <c r="M17" t="s">
        <v>119</v>
      </c>
      <c r="N17" t="s">
        <v>120</v>
      </c>
      <c r="S17" t="b">
        <v>1</v>
      </c>
      <c r="U17" s="2">
        <f>HYPERLINK("https://sbirkapp.gov.cz/detail/SPPBYHOYYAVHRHDM", "https://sbirkapp.gov.cz/detail/SPPBYHOYYAVHRHDM")</f>
        <v>0</v>
      </c>
      <c r="V17" t="s">
        <v>121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122</v>
      </c>
      <c r="F18" t="s">
        <v>28</v>
      </c>
      <c r="G18" t="s">
        <v>123</v>
      </c>
      <c r="H18" s="1">
        <v>44812</v>
      </c>
      <c r="I18" s="1">
        <v>44813.4489249738</v>
      </c>
      <c r="J18" t="s">
        <v>108</v>
      </c>
      <c r="K18" t="s">
        <v>31</v>
      </c>
      <c r="M18" t="s">
        <v>124</v>
      </c>
      <c r="N18" t="s">
        <v>125</v>
      </c>
      <c r="S18" t="b">
        <v>1</v>
      </c>
      <c r="U18" s="2">
        <f>HYPERLINK("https://sbirkapp.gov.cz/detail/SPPK47HXUMCJFW5A", "https://sbirkapp.gov.cz/detail/SPPK47HXUMCJFW5A")</f>
        <v>0</v>
      </c>
      <c r="V18" t="s">
        <v>126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127</v>
      </c>
      <c r="F19" t="s">
        <v>28</v>
      </c>
      <c r="G19" t="s">
        <v>128</v>
      </c>
      <c r="H19" s="1">
        <v>44532</v>
      </c>
      <c r="I19" s="1">
        <v>44784.40880240161</v>
      </c>
      <c r="J19" t="s">
        <v>129</v>
      </c>
      <c r="K19" t="s">
        <v>102</v>
      </c>
      <c r="L19" s="1">
        <v>44533</v>
      </c>
      <c r="M19" t="s">
        <v>130</v>
      </c>
      <c r="N19" t="s">
        <v>131</v>
      </c>
      <c r="S19" t="b">
        <v>1</v>
      </c>
      <c r="U19" s="2">
        <f>HYPERLINK("https://sbirkapp.gov.cz/detail/SPPZTUXT7OVRZPVA", "https://sbirkapp.gov.cz/detail/SPPZTUXT7OVRZPVA")</f>
        <v>0</v>
      </c>
      <c r="V19" t="s">
        <v>132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133</v>
      </c>
      <c r="F20" t="s">
        <v>28</v>
      </c>
      <c r="G20" t="s">
        <v>134</v>
      </c>
      <c r="H20" s="1">
        <v>44462</v>
      </c>
      <c r="I20" s="1">
        <v>44784.40565896839</v>
      </c>
      <c r="J20" t="s">
        <v>135</v>
      </c>
      <c r="K20" t="s">
        <v>102</v>
      </c>
      <c r="L20" s="1">
        <v>44469</v>
      </c>
      <c r="M20" t="s">
        <v>136</v>
      </c>
      <c r="N20" t="s">
        <v>137</v>
      </c>
      <c r="S20" t="b">
        <v>1</v>
      </c>
      <c r="U20" s="2">
        <f>HYPERLINK("https://sbirkapp.gov.cz/detail/SPPD335QEVCNPMZY", "https://sbirkapp.gov.cz/detail/SPPD335QEVCNPMZY")</f>
        <v>0</v>
      </c>
      <c r="V20" t="s">
        <v>138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139</v>
      </c>
      <c r="F21" t="s">
        <v>28</v>
      </c>
      <c r="G21" t="s">
        <v>140</v>
      </c>
      <c r="H21" s="1">
        <v>43979</v>
      </c>
      <c r="I21" s="1">
        <v>44784.40251487374</v>
      </c>
      <c r="J21" t="s">
        <v>141</v>
      </c>
      <c r="K21" t="s">
        <v>102</v>
      </c>
      <c r="L21" s="1">
        <v>43983</v>
      </c>
      <c r="M21" t="s">
        <v>142</v>
      </c>
      <c r="N21" t="s">
        <v>143</v>
      </c>
      <c r="S21" t="b">
        <v>1</v>
      </c>
      <c r="U21" s="2">
        <f>HYPERLINK("https://sbirkapp.gov.cz/detail/SPPWDHXEPIL755YE", "https://sbirkapp.gov.cz/detail/SPPWDHXEPIL755YE")</f>
        <v>0</v>
      </c>
      <c r="V21" t="s">
        <v>144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145</v>
      </c>
      <c r="F22" t="s">
        <v>28</v>
      </c>
      <c r="G22" t="s">
        <v>146</v>
      </c>
      <c r="H22" s="1">
        <v>43797</v>
      </c>
      <c r="I22" s="1">
        <v>44784.39284894597</v>
      </c>
      <c r="J22" t="s">
        <v>147</v>
      </c>
      <c r="K22" t="s">
        <v>102</v>
      </c>
      <c r="L22" s="1">
        <v>43801</v>
      </c>
      <c r="M22" t="s">
        <v>148</v>
      </c>
      <c r="N22" t="s">
        <v>149</v>
      </c>
      <c r="S22" t="b">
        <v>1</v>
      </c>
      <c r="U22" s="2">
        <f>HYPERLINK("https://sbirkapp.gov.cz/detail/SPPBVV5J4JWA2YGQ", "https://sbirkapp.gov.cz/detail/SPPBVV5J4JWA2YGQ")</f>
        <v>0</v>
      </c>
      <c r="V22" t="s">
        <v>150</v>
      </c>
      <c r="W22">
        <v>1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151</v>
      </c>
      <c r="F23" t="s">
        <v>28</v>
      </c>
      <c r="G23" t="s">
        <v>152</v>
      </c>
      <c r="H23" s="1">
        <v>43636</v>
      </c>
      <c r="I23" s="1">
        <v>44784.38918330206</v>
      </c>
      <c r="J23" t="s">
        <v>153</v>
      </c>
      <c r="K23" t="s">
        <v>102</v>
      </c>
      <c r="L23" s="1">
        <v>43637</v>
      </c>
      <c r="M23" t="s">
        <v>154</v>
      </c>
      <c r="N23" t="s">
        <v>155</v>
      </c>
      <c r="S23" t="b">
        <v>1</v>
      </c>
      <c r="U23" s="2">
        <f>HYPERLINK("https://sbirkapp.gov.cz/detail/SPPKAI7IKGZ4OPZ4", "https://sbirkapp.gov.cz/detail/SPPKAI7IKGZ4OPZ4")</f>
        <v>0</v>
      </c>
      <c r="V23" t="s">
        <v>156</v>
      </c>
      <c r="W23">
        <v>1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157</v>
      </c>
      <c r="F24" t="s">
        <v>158</v>
      </c>
      <c r="G24" t="s">
        <v>159</v>
      </c>
      <c r="H24" s="1">
        <v>44735</v>
      </c>
      <c r="I24" s="1">
        <v>44735.57822975403</v>
      </c>
      <c r="J24" t="s">
        <v>160</v>
      </c>
      <c r="K24" t="s">
        <v>31</v>
      </c>
      <c r="M24" t="s">
        <v>161</v>
      </c>
      <c r="N24" t="s">
        <v>162</v>
      </c>
      <c r="S24" t="b">
        <v>1</v>
      </c>
      <c r="U24" s="2">
        <f>HYPERLINK("https://sbirkapp.gov.cz/detail/SPPP6KDMS3AKZNOU", "https://sbirkapp.gov.cz/detail/SPPP6KDMS3AKZNOU")</f>
        <v>0</v>
      </c>
      <c r="V24" t="s">
        <v>163</v>
      </c>
      <c r="W24">
        <v>1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164</v>
      </c>
      <c r="F25" t="s">
        <v>28</v>
      </c>
      <c r="G25" t="s">
        <v>165</v>
      </c>
      <c r="H25" s="1">
        <v>38897</v>
      </c>
      <c r="I25" s="1">
        <v>44733.55206338804</v>
      </c>
      <c r="J25" t="s">
        <v>166</v>
      </c>
      <c r="K25" t="s">
        <v>102</v>
      </c>
      <c r="L25" s="1">
        <v>38901</v>
      </c>
      <c r="M25" t="s">
        <v>167</v>
      </c>
      <c r="N25" t="s">
        <v>168</v>
      </c>
      <c r="R25" t="s">
        <v>169</v>
      </c>
      <c r="S25" t="b">
        <v>0</v>
      </c>
      <c r="T25" s="1">
        <v>45658</v>
      </c>
      <c r="U25" s="2">
        <f>HYPERLINK("https://sbirkapp.gov.cz/detail/SPPOM7KX4MLLHPV4", "https://sbirkapp.gov.cz/detail/SPPOM7KX4MLLHPV4")</f>
        <v>0</v>
      </c>
      <c r="V25" t="s">
        <v>170</v>
      </c>
      <c r="W25">
        <v>1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171</v>
      </c>
      <c r="F26" t="s">
        <v>28</v>
      </c>
      <c r="G26" t="s">
        <v>172</v>
      </c>
      <c r="H26" s="1">
        <v>38897</v>
      </c>
      <c r="I26" s="1">
        <v>44733.54577327558</v>
      </c>
      <c r="J26" t="s">
        <v>166</v>
      </c>
      <c r="K26" t="s">
        <v>102</v>
      </c>
      <c r="L26" s="1">
        <v>38901</v>
      </c>
      <c r="M26" t="s">
        <v>173</v>
      </c>
      <c r="N26" t="s">
        <v>174</v>
      </c>
      <c r="R26" t="s">
        <v>169</v>
      </c>
      <c r="S26" t="b">
        <v>0</v>
      </c>
      <c r="T26" s="1">
        <v>45658</v>
      </c>
      <c r="U26" s="2">
        <f>HYPERLINK("https://sbirkapp.gov.cz/detail/SPPUIYY3GGPRNNBM", "https://sbirkapp.gov.cz/detail/SPPUIYY3GGPRNNBM")</f>
        <v>0</v>
      </c>
      <c r="V26" t="s">
        <v>175</v>
      </c>
      <c r="W26">
        <v>1</v>
      </c>
    </row>
    <row r="27" spans="1:23">
      <c r="A27" t="s">
        <v>23</v>
      </c>
      <c r="B27" t="s">
        <v>24</v>
      </c>
      <c r="C27" t="s">
        <v>25</v>
      </c>
      <c r="D27" t="s">
        <v>26</v>
      </c>
      <c r="E27" t="s">
        <v>176</v>
      </c>
      <c r="F27" t="s">
        <v>28</v>
      </c>
      <c r="G27" t="s">
        <v>177</v>
      </c>
      <c r="H27" s="1">
        <v>38680</v>
      </c>
      <c r="I27" s="1">
        <v>44732.55363343266</v>
      </c>
      <c r="J27" t="s">
        <v>178</v>
      </c>
      <c r="K27" t="s">
        <v>102</v>
      </c>
      <c r="L27" s="1">
        <v>38684</v>
      </c>
      <c r="M27" t="s">
        <v>32</v>
      </c>
      <c r="N27" t="s">
        <v>33</v>
      </c>
      <c r="R27" t="s">
        <v>34</v>
      </c>
      <c r="S27" t="b">
        <v>0</v>
      </c>
      <c r="T27" s="1">
        <v>44828</v>
      </c>
      <c r="U27" s="2">
        <f>HYPERLINK("https://sbirkapp.gov.cz/detail/SPPDMYTZNXJWTQQQ", "https://sbirkapp.gov.cz/detail/SPPDMYTZNXJWTQQQ")</f>
        <v>0</v>
      </c>
      <c r="V27" t="s">
        <v>179</v>
      </c>
      <c r="W27">
        <v>2</v>
      </c>
    </row>
    <row r="28" spans="1:23">
      <c r="A28" t="s">
        <v>23</v>
      </c>
      <c r="B28" t="s">
        <v>24</v>
      </c>
      <c r="C28" t="s">
        <v>25</v>
      </c>
      <c r="D28" t="s">
        <v>26</v>
      </c>
      <c r="E28" t="s">
        <v>180</v>
      </c>
      <c r="F28" t="s">
        <v>28</v>
      </c>
      <c r="G28" t="s">
        <v>181</v>
      </c>
      <c r="H28" s="1">
        <v>40290</v>
      </c>
      <c r="I28" s="1">
        <v>44732.45262201117</v>
      </c>
      <c r="J28" t="s">
        <v>182</v>
      </c>
      <c r="K28" t="s">
        <v>102</v>
      </c>
      <c r="L28" s="1">
        <v>40294</v>
      </c>
      <c r="M28" t="s">
        <v>183</v>
      </c>
      <c r="N28" t="s">
        <v>184</v>
      </c>
      <c r="O28" t="s">
        <v>185</v>
      </c>
      <c r="S28" t="b">
        <v>1</v>
      </c>
      <c r="U28" s="2">
        <f>HYPERLINK("https://sbirkapp.gov.cz/detail/SPPC4Y6HGP26P5YQ", "https://sbirkapp.gov.cz/detail/SPPC4Y6HGP26P5YQ")</f>
        <v>0</v>
      </c>
      <c r="V28" t="s">
        <v>186</v>
      </c>
      <c r="W28">
        <v>1</v>
      </c>
    </row>
    <row r="29" spans="1:23">
      <c r="A29" t="s">
        <v>23</v>
      </c>
      <c r="B29" t="s">
        <v>24</v>
      </c>
      <c r="C29" t="s">
        <v>25</v>
      </c>
      <c r="D29" t="s">
        <v>26</v>
      </c>
      <c r="E29" t="s">
        <v>187</v>
      </c>
      <c r="F29" t="s">
        <v>28</v>
      </c>
      <c r="G29" t="s">
        <v>188</v>
      </c>
      <c r="H29" s="1">
        <v>37553</v>
      </c>
      <c r="I29" s="1">
        <v>44732.4473884763</v>
      </c>
      <c r="J29" t="s">
        <v>189</v>
      </c>
      <c r="K29" t="s">
        <v>102</v>
      </c>
      <c r="L29" s="1">
        <v>37567</v>
      </c>
      <c r="M29" t="s">
        <v>183</v>
      </c>
      <c r="N29" t="s">
        <v>184</v>
      </c>
      <c r="Q29" t="s">
        <v>190</v>
      </c>
      <c r="S29" t="b">
        <v>1</v>
      </c>
      <c r="U29" s="2">
        <f>HYPERLINK("https://sbirkapp.gov.cz/detail/SPPGGYMRHS64RMF4", "https://sbirkapp.gov.cz/detail/SPPGGYMRHS64RMF4")</f>
        <v>0</v>
      </c>
      <c r="V29" t="s">
        <v>191</v>
      </c>
      <c r="W29">
        <v>1</v>
      </c>
    </row>
    <row r="30" spans="1:23">
      <c r="A30" t="s">
        <v>23</v>
      </c>
      <c r="B30" t="s">
        <v>24</v>
      </c>
      <c r="C30" t="s">
        <v>25</v>
      </c>
      <c r="D30" t="s">
        <v>26</v>
      </c>
      <c r="E30" t="s">
        <v>192</v>
      </c>
      <c r="F30" t="s">
        <v>28</v>
      </c>
      <c r="G30" t="s">
        <v>85</v>
      </c>
      <c r="H30" s="1">
        <v>44651</v>
      </c>
      <c r="I30" s="1">
        <v>44655.41408396968</v>
      </c>
      <c r="J30" t="s">
        <v>193</v>
      </c>
      <c r="K30" t="s">
        <v>31</v>
      </c>
      <c r="M30" t="s">
        <v>194</v>
      </c>
      <c r="N30" t="s">
        <v>195</v>
      </c>
      <c r="R30" t="s">
        <v>87</v>
      </c>
      <c r="S30" t="b">
        <v>0</v>
      </c>
      <c r="T30" s="1">
        <v>45024</v>
      </c>
      <c r="U30" s="2">
        <f>HYPERLINK("https://sbirkapp.gov.cz/detail/SPPBQTGSQPLHJRIK", "https://sbirkapp.gov.cz/detail/SPPBQTGSQPLHJRIK")</f>
        <v>0</v>
      </c>
      <c r="V30" t="s">
        <v>196</v>
      </c>
      <c r="W30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2026-09-25T12:38:37Z</dcterms:created>
  <dcterms:modified xsi:type="dcterms:W3CDTF">2026-09-25T12:38:37Z</dcterms:modified>
</cp:coreProperties>
</file>