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<sst xmlns="http://schemas.openxmlformats.org/spreadsheetml/2006/main" count="314" uniqueCount="167">
  <si>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</si>
  <si>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</si>
  <si>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</si>
  <si>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</si>
  <si>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</si>
  <si>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</si>
  <si>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</si>
  <si>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</si>
  <si>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</si>
  <si>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</si>
  <si>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</si>
  <si>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</si>
  <si>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</si>
  <si>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</si>
  <si>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</si>
  <si>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</si>
  <si>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</si>
  <si>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</si>
  <si>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</si>
  <si>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</si>
  <si>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</si>
  <si>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</si>
  <si>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</si>
  <si>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Město Modřice</t>
  </si>
  <si>
    <t>00282103</t>
  </si>
  <si>
    <t>6yebzhn</t>
  </si>
  <si>
    <t>Jihomoravský kraj</t>
  </si>
  <si>
    <t>3/2026</t>
  </si>
  <si>
    <t>Nařízení</t>
  </si>
  <si>
    <t xml:space="preserve">kterým se vymezuje oblast města Modřice, ve které lze místní komunikace nebo jejich určené úseky užít k stání silničních motorových vozidel za sjednanou cenu </t>
  </si>
  <si>
    <t>2026-09-01</t>
  </si>
  <si>
    <t>Běžný</t>
  </si>
  <si>
    <t xml:space="preserve">pozemní komunikace - zpoplatnění stání a odstavení </t>
  </si>
  <si>
    <t xml:space="preserve">zákon č. 13/1997 Sb., o pozemních komunikacích - § 23 odst. 1 </t>
  </si>
  <si>
    <t>1720595415</t>
  </si>
  <si>
    <t>2/2026</t>
  </si>
  <si>
    <t>Obecně závazná vyhláška</t>
  </si>
  <si>
    <t>kterou se reguluje konzumace alkoholických nápojů</t>
  </si>
  <si>
    <t>2026-04-03</t>
  </si>
  <si>
    <t>alkohol - zákaz konzumace; veřejný pořádek - konzumace alkoholu</t>
  </si>
  <si>
    <t>zákon č. 65/2017 Sb., o ochraně zdraví před škodlivými účinky návykových látek - § 17 odst. 2 písm. a); zákon č. 128/2000 Sb., o obcích - § 10 písm. a) - konzumace alkoholu</t>
  </si>
  <si>
    <t>3/2018: o stanovení veřejných prostranství, na kterých se zakazuje konzumace alkoholických nápojů</t>
  </si>
  <si>
    <t>1666529911</t>
  </si>
  <si>
    <t>1/2026</t>
  </si>
  <si>
    <t>kterou se zrušuje obecně závazná vyhláška č. 1/2018,  kterou se vydává požární řád obce</t>
  </si>
  <si>
    <t>2026-01-23</t>
  </si>
  <si>
    <t>zrušovací</t>
  </si>
  <si>
    <t>ústavní zákon č. 1/1993 Sb., Ústava České republiky - čl. 104 odst. 3 - zrušovací OZV</t>
  </si>
  <si>
    <t>1/2018: kterou se vydává požární řád obce</t>
  </si>
  <si>
    <t>1630379376</t>
  </si>
  <si>
    <t>4/2025</t>
  </si>
  <si>
    <t>o stanovení obecního systému odpadového hospodářství</t>
  </si>
  <si>
    <t>2025-10-29</t>
  </si>
  <si>
    <t>systém odpadového hospodářství</t>
  </si>
  <si>
    <t>zákon č. 541/2020 Sb., o odpadech - § 59 odst. 4</t>
  </si>
  <si>
    <t>4/2022: O stanovení obecního systému odpadového hospodářství</t>
  </si>
  <si>
    <t>1591436457</t>
  </si>
  <si>
    <t>3/2025</t>
  </si>
  <si>
    <t>O stanovení koeficientů pro výpočet daně z nemovitých věcí</t>
  </si>
  <si>
    <t>2026-01-01</t>
  </si>
  <si>
    <t>daň z nemovitých věcí - místní koeficient; daň z nemovitých věcí - místní koeficient</t>
  </si>
  <si>
    <t>zákon č. 338/1992 Sb., o dani z nemovitých věcí - § 12 odst. 1 písm. a) bod 1; zákon č. 338/1992 Sb., o dani z nemovitých věcí - § 12 odst. 1 písm. a) bod 4</t>
  </si>
  <si>
    <t>2/2024: O stanovení koeficientů pro výpočet daně z nemovitých věcí</t>
  </si>
  <si>
    <t>1540609322</t>
  </si>
  <si>
    <t>2/2025</t>
  </si>
  <si>
    <t xml:space="preserve">KTEROU SE ZRUŠUJE OBECNĚ ZÁVAZNÁ VYHLÁŠKA Č. 4/2016,  KTEROU SE STANOVUJÍ PODMÍNKY PRO SPALOVÁNÍ SUCHÝCH ROSTLINNÝCH MATERIÁLŮ </t>
  </si>
  <si>
    <t>2025-04-03</t>
  </si>
  <si>
    <t>4/2016: kterou se stanovují podmínky pro spalování suchých rostlinných materiálů</t>
  </si>
  <si>
    <t>1496441969</t>
  </si>
  <si>
    <t>1/2025</t>
  </si>
  <si>
    <t xml:space="preserve">o nočním klidu, kterou se stanovují výjimečné případy, při nichž je doba nočního klidu vymezena dobou kratší </t>
  </si>
  <si>
    <t>noční klid</t>
  </si>
  <si>
    <t>zákon č. 251/2016 Sb., o některých přestupcích - § 5 odst. 7</t>
  </si>
  <si>
    <t>1/2024: O nočním klidu, kterou se stanovují výjimečné případy, při nichž je doba nočního klidu vymezená dobou kratší</t>
  </si>
  <si>
    <t>1496440454</t>
  </si>
  <si>
    <t>7/2009</t>
  </si>
  <si>
    <t>o koordinaci výkopových prací na veřejných prostranstvích ve městě Modřice</t>
  </si>
  <si>
    <t>2009-07-01</t>
  </si>
  <si>
    <t>Dle přechodného ustanovení</t>
  </si>
  <si>
    <t>jiná</t>
  </si>
  <si>
    <t xml:space="preserve">ústavní zákon č. 1/1993 Sb., Ústava České republiky - čl. 104 odst. 3 </t>
  </si>
  <si>
    <t>1451957845</t>
  </si>
  <si>
    <t>3/2012</t>
  </si>
  <si>
    <t>o zřízení městské policie Modřice</t>
  </si>
  <si>
    <t>2012-10-01</t>
  </si>
  <si>
    <t>obecní policie</t>
  </si>
  <si>
    <t xml:space="preserve">zákon č. 553/1991 Sb., o obecní policii - § 1 odst. 1 </t>
  </si>
  <si>
    <t>1451954859</t>
  </si>
  <si>
    <t>4/2016</t>
  </si>
  <si>
    <t>kterou se stanovují podmínky pro spalování suchých rostlinných materiálů</t>
  </si>
  <si>
    <t>2016-10-01</t>
  </si>
  <si>
    <t>ochrana ovzduší - spalování suchého rostlinného materiálu</t>
  </si>
  <si>
    <t xml:space="preserve">zákon č. 201/2012 Sb., o ochraně ovzduší - § 16 odst. 5 </t>
  </si>
  <si>
    <t xml:space="preserve">2/2025: KTEROU SE ZRUŠUJE OBECNĚ ZÁVAZNÁ VYHLÁŠKA Č. 4/2016,  KTEROU SE STANOVUJÍ PODMÍNKY PRO SPALOVÁNÍ SUCHÝCH ROSTLINNÝCH MATERIÁLŮ ; 2/2025: KTEROU SE ZRUŠUJE OBECNĚ ZÁVAZNÁ VYHLÁŠKA Č. 4/2016,  KTEROU SE STANOVUJÍ PODMÍNKY PRO SPALOVÁNÍ SUCHÝCH ROSTLINNÝCH MATERIÁLŮ </t>
  </si>
  <si>
    <t>1451953027</t>
  </si>
  <si>
    <t>3/2017</t>
  </si>
  <si>
    <t>o stanovení míst, kde mohou být provozovány hazardní hry</t>
  </si>
  <si>
    <t>2018-01-01</t>
  </si>
  <si>
    <t>hazardní hry</t>
  </si>
  <si>
    <t>zákon č. 186/2016 Sb., o hazardních hrách - § 12 odst. 1</t>
  </si>
  <si>
    <t>1451950905</t>
  </si>
  <si>
    <t>1/2018</t>
  </si>
  <si>
    <t>kterou se vydává požární řád obce</t>
  </si>
  <si>
    <t>2018-06-26</t>
  </si>
  <si>
    <t>požární ochrana - požární řád</t>
  </si>
  <si>
    <t>zákon č. 133/1985 Sb., o požární ochraně - § 29 odst. 1 písm. o) bod 1</t>
  </si>
  <si>
    <t>1/2026: kterou se zrušuje obecně závazná vyhláška č. 1/2018,  kterou se vydává požární řád obce</t>
  </si>
  <si>
    <t>1451949543</t>
  </si>
  <si>
    <t>3/2018</t>
  </si>
  <si>
    <t>o stanovení veřejných prostranství, na kterých se zakazuje konzumace alkoholických nápojů</t>
  </si>
  <si>
    <t>2019-01-01</t>
  </si>
  <si>
    <t>veřejný pořádek - konzumace alkoholu</t>
  </si>
  <si>
    <t>zákon č. 128/2000 Sb., o obcích - § 10 písm. a) - konzumace alkoholu</t>
  </si>
  <si>
    <t>2/2026: kterou se reguluje konzumace alkoholických nápojů; 2/2026: kterou se reguluje konzumace alkoholických nápojů</t>
  </si>
  <si>
    <t>1451947796</t>
  </si>
  <si>
    <t>2/2018</t>
  </si>
  <si>
    <t>o užívání plakátovacích ploch v majetku města</t>
  </si>
  <si>
    <t>veřejný pořádek - plakátování</t>
  </si>
  <si>
    <t>zákon č. 128/2000 Sb., o obcích - § 10 písm. c) - plakátování</t>
  </si>
  <si>
    <t>1451945184</t>
  </si>
  <si>
    <t>2/2024</t>
  </si>
  <si>
    <t>2025-01-01</t>
  </si>
  <si>
    <t>1/2023: O stanovení koeficientů pro výpočet daně z nemovitých věcí</t>
  </si>
  <si>
    <t>3/2025: O stanovení koeficientů pro výpočet daně z nemovitých věcí</t>
  </si>
  <si>
    <t>1371901085</t>
  </si>
  <si>
    <t>1/2024</t>
  </si>
  <si>
    <t>O nočním klidu, kterou se stanovují výjimečné případy, při nichž je doba nočního klidu vymezená dobou kratší</t>
  </si>
  <si>
    <t>2024-03-16</t>
  </si>
  <si>
    <t xml:space="preserve">1/2025: o nočním klidu, kterou se stanovují výjimečné případy, při nichž je doba nočního klidu vymezena dobou kratší </t>
  </si>
  <si>
    <t>1323106077</t>
  </si>
  <si>
    <t>2/2023</t>
  </si>
  <si>
    <t>O místních poplatcích</t>
  </si>
  <si>
    <t>2024-01-01</t>
  </si>
  <si>
    <t>místní poplatek ze psů; místní poplatek za užívání veřejného prostranství</t>
  </si>
  <si>
    <t>zákon č. 565/1990 Sb., o místních poplatcích - § 14 - ze psů; zákon č. 565/1990 Sb., o místních poplatcích - § 14 - za užívání veřejného prostranství</t>
  </si>
  <si>
    <t>1285885310</t>
  </si>
  <si>
    <t>1/2023</t>
  </si>
  <si>
    <t>daň z nemovitých věcí - koeficient u pozemků; daň z nemovitých věcí - koeficient u staveb a jednotek; daň z nemovitých věcí - koeficient u staveb a jednotek; daň z nemovitých věcí - místní koeficient</t>
  </si>
  <si>
    <t>zákon č. 338/1992 Sb., o dani z nemovitých věcí - § 6 odst. 4 písm. b); zákon č. 338/1992 Sb., o dani z nemovitých věcí - § 11 odst. 3 písm. a)  ; zákon č. 338/1992 Sb., o dani z nemovitých věcí - § 11 odst. 3 písm. b)  ; zákon č. 338/1992 Sb., o dani z nemovitých věcí - § 12</t>
  </si>
  <si>
    <t>1241267726</t>
  </si>
  <si>
    <t>5/2022</t>
  </si>
  <si>
    <t>Nařízení, kterým se vymezují úseky místních komunikací a chodníků, na kterých se pro jejich malý dopravní význam nezajišťuje  sjízdnost a schůdnost odstraňováním sněhu a náledí a  kterým se stanoví rozsah, způsob a lhůty odstraňování závad ve schůdnosti chodníků, místních komunikací a průjezdních úseků silnic</t>
  </si>
  <si>
    <t>2022-12-09</t>
  </si>
  <si>
    <t>pozemní komunikace - vyznačení neudržovaných úseků; pozemní komunikace - odstranění závad ve schůdnosti</t>
  </si>
  <si>
    <t xml:space="preserve">zákon č. 13/1997 Sb., o pozemních komunikacích - § 27 odst. 5 ; zákon č. 13/1997 Sb., o pozemních komunikacích - § 27 odst. 7 </t>
  </si>
  <si>
    <t>1108296399</t>
  </si>
  <si>
    <t>4/2022</t>
  </si>
  <si>
    <t>O stanovení obecního systému odpadového hospodářství</t>
  </si>
  <si>
    <t>2022-09-01</t>
  </si>
  <si>
    <t>4/2025: o stanovení obecního systému odpadového hospodářství</t>
  </si>
  <si>
    <t>1049671066</t>
  </si>
  <si>
    <t>3/2022</t>
  </si>
  <si>
    <t>Pravidla pro pohyb psů na veřejných prostranstvích</t>
  </si>
  <si>
    <t>2022-06-28</t>
  </si>
  <si>
    <t>pohyb psů; veřejný pořádek - jiné</t>
  </si>
  <si>
    <t>zákon č. 246/1992 Sb., na ochranu zvířat proti týrání - § 24 odst. 2; zákon č. 128/2000 Sb., o obcích - § 10 písm. c) - jiné</t>
  </si>
  <si>
    <t>1049669434</t>
  </si>
  <si>
    <t>2/2022</t>
  </si>
  <si>
    <t>KTERÝM SE VYDÁVÁ TRŽNÍ ŘÁD A STANOVUJE ZÁKAZ NĚKTERÝCH FOREM PRODEJE ZBOŽÍ A POSKYTOVÁNÍ SLUŽEB</t>
  </si>
  <si>
    <t>2022-07-01</t>
  </si>
  <si>
    <t>regulace prodeje zboží nebo poskytování služeb v energetických odvětvích; regulace prodeje zboží a nabízení služeb - tržní řád; regulace podomního a pochůzkového prodeje a nabízení služeb</t>
  </si>
  <si>
    <t xml:space="preserve">zákon č. 458/2000 Sb., energetický zákon - § 11p; zákon č. 455/1991 Sb., živnostenský zákon - § 18 odst. 1 ; zákon č. 455/1991 Sb., živnostenský zákon - § 18 odst. 4 </t>
  </si>
  <si>
    <t>1046302028</t>
  </si>
  <si>
    <t>1/2022</t>
  </si>
  <si>
    <t>Kterým se zrušuje nařízení města Modřice č. 2/2021</t>
  </si>
  <si>
    <t>2022-04-08</t>
  </si>
  <si>
    <t>1018652770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</si>
</sst>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2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5.7109375" customWidth="1"/>
    <col min="2" max="2" width="10.7109375" customWidth="1"/>
    <col min="3" max="3" width="9.7109375" customWidth="1"/>
    <col min="4" max="4" width="19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2.7109375" customWidth="1"/>
    <col min="16" max="16" width="70.7109375" customWidth="1"/>
    <col min="17" max="17" width="6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46195</v>
      </c>
      <c r="I2" s="1">
        <v>46197.41120551172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HYPERLINK("https://sbirkapp.gov.cz/detail/SPPFZBHAAO43PK2S", "https://sbirkapp.gov.cz/detail/SPPFZBHAAO43PK2S")</f>
        <v>0</v>
      </c>
      <c r="V2" t="s">
        <v>34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36</v>
      </c>
      <c r="G3" t="s">
        <v>37</v>
      </c>
      <c r="H3" s="1">
        <v>46097</v>
      </c>
      <c r="I3" s="1">
        <v>46100.3693892243</v>
      </c>
      <c r="J3" t="s">
        <v>38</v>
      </c>
      <c r="K3" t="s">
        <v>31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HYPERLINK("https://sbirkapp.gov.cz/detail/SPPYQNKSJ5GBW2KM", "https://sbirkapp.gov.cz/detail/SPPYQNKSJ5GBW2KM")</f>
        <v>0</v>
      </c>
      <c r="V3" t="s">
        <v>42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36</v>
      </c>
      <c r="G4" t="s">
        <v>44</v>
      </c>
      <c r="H4" s="1">
        <v>46006</v>
      </c>
      <c r="I4" s="1">
        <v>46030.41710166118</v>
      </c>
      <c r="J4" t="s">
        <v>45</v>
      </c>
      <c r="K4" t="s">
        <v>31</v>
      </c>
      <c r="M4" t="s">
        <v>46</v>
      </c>
      <c r="N4" t="s">
        <v>47</v>
      </c>
      <c r="P4" t="s">
        <v>48</v>
      </c>
      <c r="S4" t="b">
        <v>1</v>
      </c>
      <c r="U4" s="2">
        <f>HYPERLINK("https://sbirkapp.gov.cz/detail/SPPB6LRRV7GPCNWI", "https://sbirkapp.gov.cz/detail/SPPB6LRRV7GPCNWI")</f>
        <v>0</v>
      </c>
      <c r="V4" t="s">
        <v>49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50</v>
      </c>
      <c r="F5" t="s">
        <v>36</v>
      </c>
      <c r="G5" t="s">
        <v>51</v>
      </c>
      <c r="H5" s="1">
        <v>45915</v>
      </c>
      <c r="I5" s="1">
        <v>45944.46130039516</v>
      </c>
      <c r="J5" t="s">
        <v>52</v>
      </c>
      <c r="K5" t="s">
        <v>31</v>
      </c>
      <c r="M5" t="s">
        <v>53</v>
      </c>
      <c r="N5" t="s">
        <v>54</v>
      </c>
      <c r="P5" t="s">
        <v>55</v>
      </c>
      <c r="S5" t="b">
        <v>1</v>
      </c>
      <c r="U5" s="2">
        <f>HYPERLINK("https://sbirkapp.gov.cz/detail/SPPCNZ3TLR323EJE", "https://sbirkapp.gov.cz/detail/SPPCNZ3TLR323EJE")</f>
        <v>0</v>
      </c>
      <c r="V5" t="s">
        <v>56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57</v>
      </c>
      <c r="F6" t="s">
        <v>36</v>
      </c>
      <c r="G6" t="s">
        <v>58</v>
      </c>
      <c r="H6" s="1">
        <v>45824</v>
      </c>
      <c r="I6" s="1">
        <v>45826.55765542705</v>
      </c>
      <c r="J6" t="s">
        <v>59</v>
      </c>
      <c r="K6" t="s">
        <v>31</v>
      </c>
      <c r="M6" t="s">
        <v>60</v>
      </c>
      <c r="N6" t="s">
        <v>61</v>
      </c>
      <c r="P6" t="s">
        <v>62</v>
      </c>
      <c r="S6" t="b">
        <v>1</v>
      </c>
      <c r="U6" s="2">
        <f>HYPERLINK("https://sbirkapp.gov.cz/detail/SPP6TIYIGNWHZG6K", "https://sbirkapp.gov.cz/detail/SPP6TIYIGNWHZG6K")</f>
        <v>0</v>
      </c>
      <c r="V6" t="s">
        <v>63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64</v>
      </c>
      <c r="F7" t="s">
        <v>36</v>
      </c>
      <c r="G7" t="s">
        <v>65</v>
      </c>
      <c r="H7" s="1">
        <v>45733</v>
      </c>
      <c r="I7" s="1">
        <v>45735.38743591294</v>
      </c>
      <c r="J7" t="s">
        <v>66</v>
      </c>
      <c r="K7" t="s">
        <v>31</v>
      </c>
      <c r="M7" t="s">
        <v>46</v>
      </c>
      <c r="N7" t="s">
        <v>47</v>
      </c>
      <c r="P7" t="s">
        <v>67</v>
      </c>
      <c r="S7" t="b">
        <v>1</v>
      </c>
      <c r="U7" s="2">
        <f>HYPERLINK("https://sbirkapp.gov.cz/detail/SPPCZBHV4JHNAUHG", "https://sbirkapp.gov.cz/detail/SPPCZBHV4JHNAUHG")</f>
        <v>0</v>
      </c>
      <c r="V7" t="s">
        <v>68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69</v>
      </c>
      <c r="F8" t="s">
        <v>36</v>
      </c>
      <c r="G8" t="s">
        <v>70</v>
      </c>
      <c r="H8" s="1">
        <v>45733</v>
      </c>
      <c r="I8" s="1">
        <v>45735.38689454651</v>
      </c>
      <c r="J8" t="s">
        <v>66</v>
      </c>
      <c r="K8" t="s">
        <v>31</v>
      </c>
      <c r="M8" t="s">
        <v>71</v>
      </c>
      <c r="N8" t="s">
        <v>72</v>
      </c>
      <c r="P8" t="s">
        <v>73</v>
      </c>
      <c r="S8" t="b">
        <v>1</v>
      </c>
      <c r="U8" s="2">
        <f>HYPERLINK("https://sbirkapp.gov.cz/detail/SPPCEB2QKHTVPM22", "https://sbirkapp.gov.cz/detail/SPPCEB2QKHTVPM22")</f>
        <v>0</v>
      </c>
      <c r="V8" t="s">
        <v>74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75</v>
      </c>
      <c r="F9" t="s">
        <v>36</v>
      </c>
      <c r="G9" t="s">
        <v>76</v>
      </c>
      <c r="H9" s="1">
        <v>39979</v>
      </c>
      <c r="I9" s="1">
        <v>45638.60062474923</v>
      </c>
      <c r="J9" t="s">
        <v>77</v>
      </c>
      <c r="K9" t="s">
        <v>78</v>
      </c>
      <c r="L9" s="1">
        <v>39994</v>
      </c>
      <c r="M9" t="s">
        <v>79</v>
      </c>
      <c r="N9" t="s">
        <v>80</v>
      </c>
      <c r="S9" t="b">
        <v>1</v>
      </c>
      <c r="U9" s="2">
        <f>HYPERLINK("https://sbirkapp.gov.cz/detail/SPPDX55X357U47VC", "https://sbirkapp.gov.cz/detail/SPPDX55X357U47VC")</f>
        <v>0</v>
      </c>
      <c r="V9" t="s">
        <v>81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82</v>
      </c>
      <c r="F10" t="s">
        <v>36</v>
      </c>
      <c r="G10" t="s">
        <v>83</v>
      </c>
      <c r="H10" s="1">
        <v>41162</v>
      </c>
      <c r="I10" s="1">
        <v>45638.59796485682</v>
      </c>
      <c r="J10" t="s">
        <v>84</v>
      </c>
      <c r="K10" t="s">
        <v>78</v>
      </c>
      <c r="L10" s="1">
        <v>41164</v>
      </c>
      <c r="M10" t="s">
        <v>85</v>
      </c>
      <c r="N10" t="s">
        <v>86</v>
      </c>
      <c r="S10" t="b">
        <v>1</v>
      </c>
      <c r="U10" s="2">
        <f>HYPERLINK("https://sbirkapp.gov.cz/detail/SPPPWPODFI6KI5VC", "https://sbirkapp.gov.cz/detail/SPPPWPODFI6KI5VC")</f>
        <v>0</v>
      </c>
      <c r="V10" t="s">
        <v>87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88</v>
      </c>
      <c r="F11" t="s">
        <v>36</v>
      </c>
      <c r="G11" t="s">
        <v>89</v>
      </c>
      <c r="H11" s="1">
        <v>42618</v>
      </c>
      <c r="I11" s="1">
        <v>45638.59613585926</v>
      </c>
      <c r="J11" t="s">
        <v>90</v>
      </c>
      <c r="K11" t="s">
        <v>78</v>
      </c>
      <c r="L11" s="1">
        <v>42622</v>
      </c>
      <c r="M11" t="s">
        <v>91</v>
      </c>
      <c r="N11" t="s">
        <v>92</v>
      </c>
      <c r="R11" t="s">
        <v>93</v>
      </c>
      <c r="S11" t="b">
        <v>0</v>
      </c>
      <c r="T11" s="1">
        <v>45750</v>
      </c>
      <c r="U11" s="2">
        <f>HYPERLINK("https://sbirkapp.gov.cz/detail/SPP27GP5ZPTUWRFQ", "https://sbirkapp.gov.cz/detail/SPP27GP5ZPTUWRFQ")</f>
        <v>0</v>
      </c>
      <c r="V11" t="s">
        <v>94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95</v>
      </c>
      <c r="F12" t="s">
        <v>36</v>
      </c>
      <c r="G12" t="s">
        <v>96</v>
      </c>
      <c r="H12" s="1">
        <v>43073</v>
      </c>
      <c r="I12" s="1">
        <v>45638.59402116369</v>
      </c>
      <c r="J12" t="s">
        <v>97</v>
      </c>
      <c r="K12" t="s">
        <v>78</v>
      </c>
      <c r="L12" s="1">
        <v>43075</v>
      </c>
      <c r="M12" t="s">
        <v>98</v>
      </c>
      <c r="N12" t="s">
        <v>99</v>
      </c>
      <c r="S12" t="b">
        <v>1</v>
      </c>
      <c r="U12" s="2">
        <f>HYPERLINK("https://sbirkapp.gov.cz/detail/SPPX3V2ENOYQEE32", "https://sbirkapp.gov.cz/detail/SPPX3V2ENOYQEE32")</f>
        <v>0</v>
      </c>
      <c r="V12" t="s">
        <v>100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101</v>
      </c>
      <c r="F13" t="s">
        <v>36</v>
      </c>
      <c r="G13" t="s">
        <v>102</v>
      </c>
      <c r="H13" s="1">
        <v>43255</v>
      </c>
      <c r="I13" s="1">
        <v>45638.59346223989</v>
      </c>
      <c r="J13" t="s">
        <v>103</v>
      </c>
      <c r="K13" t="s">
        <v>78</v>
      </c>
      <c r="L13" s="1">
        <v>43262</v>
      </c>
      <c r="M13" t="s">
        <v>104</v>
      </c>
      <c r="N13" t="s">
        <v>105</v>
      </c>
      <c r="R13" t="s">
        <v>106</v>
      </c>
      <c r="S13" t="b">
        <v>0</v>
      </c>
      <c r="T13" s="1">
        <v>46045</v>
      </c>
      <c r="U13" s="2">
        <f>HYPERLINK("https://sbirkapp.gov.cz/detail/SPPERSNSEE2XPLF6", "https://sbirkapp.gov.cz/detail/SPPERSNSEE2XPLF6")</f>
        <v>0</v>
      </c>
      <c r="V13" t="s">
        <v>107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108</v>
      </c>
      <c r="F14" t="s">
        <v>36</v>
      </c>
      <c r="G14" t="s">
        <v>109</v>
      </c>
      <c r="H14" s="1">
        <v>43444</v>
      </c>
      <c r="I14" s="1">
        <v>45638.59152194121</v>
      </c>
      <c r="J14" t="s">
        <v>110</v>
      </c>
      <c r="K14" t="s">
        <v>78</v>
      </c>
      <c r="L14" s="1">
        <v>43446</v>
      </c>
      <c r="M14" t="s">
        <v>111</v>
      </c>
      <c r="N14" t="s">
        <v>112</v>
      </c>
      <c r="R14" t="s">
        <v>113</v>
      </c>
      <c r="S14" t="b">
        <v>0</v>
      </c>
      <c r="T14" s="1">
        <v>46115</v>
      </c>
      <c r="U14" s="2">
        <f>HYPERLINK("https://sbirkapp.gov.cz/detail/SPPM6N2DUEAC7E36", "https://sbirkapp.gov.cz/detail/SPPM6N2DUEAC7E36")</f>
        <v>0</v>
      </c>
      <c r="V14" t="s">
        <v>114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115</v>
      </c>
      <c r="F15" t="s">
        <v>36</v>
      </c>
      <c r="G15" t="s">
        <v>116</v>
      </c>
      <c r="H15" s="1">
        <v>43255</v>
      </c>
      <c r="I15" s="1">
        <v>45638.58868961413</v>
      </c>
      <c r="J15" t="s">
        <v>103</v>
      </c>
      <c r="K15" t="s">
        <v>78</v>
      </c>
      <c r="L15" s="1">
        <v>43262</v>
      </c>
      <c r="M15" t="s">
        <v>117</v>
      </c>
      <c r="N15" t="s">
        <v>118</v>
      </c>
      <c r="S15" t="b">
        <v>1</v>
      </c>
      <c r="U15" s="2">
        <f>HYPERLINK("https://sbirkapp.gov.cz/detail/SPPLGHYO3MMJZEHC", "https://sbirkapp.gov.cz/detail/SPPLGHYO3MMJZEHC")</f>
        <v>0</v>
      </c>
      <c r="V15" t="s">
        <v>119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120</v>
      </c>
      <c r="F16" t="s">
        <v>36</v>
      </c>
      <c r="G16" t="s">
        <v>58</v>
      </c>
      <c r="H16" s="1">
        <v>45432</v>
      </c>
      <c r="I16" s="1">
        <v>45456.39062028887</v>
      </c>
      <c r="J16" t="s">
        <v>121</v>
      </c>
      <c r="K16" t="s">
        <v>31</v>
      </c>
      <c r="M16" t="s">
        <v>60</v>
      </c>
      <c r="N16" t="s">
        <v>61</v>
      </c>
      <c r="P16" t="s">
        <v>122</v>
      </c>
      <c r="R16" t="s">
        <v>123</v>
      </c>
      <c r="S16" t="b">
        <v>0</v>
      </c>
      <c r="T16" s="1">
        <v>46023</v>
      </c>
      <c r="U16" s="2">
        <f>HYPERLINK("https://sbirkapp.gov.cz/detail/SPPYK2DX5VQ2EY7A", "https://sbirkapp.gov.cz/detail/SPPYK2DX5VQ2EY7A")</f>
        <v>0</v>
      </c>
      <c r="V16" t="s">
        <v>124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125</v>
      </c>
      <c r="F17" t="s">
        <v>36</v>
      </c>
      <c r="G17" t="s">
        <v>126</v>
      </c>
      <c r="H17" s="1">
        <v>45348</v>
      </c>
      <c r="I17" s="1">
        <v>45352.45574861606</v>
      </c>
      <c r="J17" t="s">
        <v>127</v>
      </c>
      <c r="K17" t="s">
        <v>31</v>
      </c>
      <c r="M17" t="s">
        <v>71</v>
      </c>
      <c r="N17" t="s">
        <v>72</v>
      </c>
      <c r="R17" t="s">
        <v>128</v>
      </c>
      <c r="S17" t="b">
        <v>0</v>
      </c>
      <c r="T17" s="1">
        <v>45750</v>
      </c>
      <c r="U17" s="2">
        <f>HYPERLINK("https://sbirkapp.gov.cz/detail/SPPRTVUPSVN3XLX6", "https://sbirkapp.gov.cz/detail/SPPRTVUPSVN3XLX6")</f>
        <v>0</v>
      </c>
      <c r="V17" t="s">
        <v>129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130</v>
      </c>
      <c r="F18" t="s">
        <v>36</v>
      </c>
      <c r="G18" t="s">
        <v>131</v>
      </c>
      <c r="H18" s="1">
        <v>45264</v>
      </c>
      <c r="I18" s="1">
        <v>45274.61797730574</v>
      </c>
      <c r="J18" t="s">
        <v>132</v>
      </c>
      <c r="K18" t="s">
        <v>31</v>
      </c>
      <c r="M18" t="s">
        <v>133</v>
      </c>
      <c r="N18" t="s">
        <v>134</v>
      </c>
      <c r="S18" t="b">
        <v>1</v>
      </c>
      <c r="U18" s="2">
        <f>HYPERLINK("https://sbirkapp.gov.cz/detail/SPPPGUZXL7XVRBV4", "https://sbirkapp.gov.cz/detail/SPPPGUZXL7XVRBV4")</f>
        <v>0</v>
      </c>
      <c r="V18" t="s">
        <v>135</v>
      </c>
      <c r="W18">
        <v>1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136</v>
      </c>
      <c r="F19" t="s">
        <v>36</v>
      </c>
      <c r="G19" t="s">
        <v>58</v>
      </c>
      <c r="H19" s="1">
        <v>45173</v>
      </c>
      <c r="I19" s="1">
        <v>45182.56486249274</v>
      </c>
      <c r="J19" t="s">
        <v>132</v>
      </c>
      <c r="K19" t="s">
        <v>31</v>
      </c>
      <c r="M19" t="s">
        <v>137</v>
      </c>
      <c r="N19" t="s">
        <v>138</v>
      </c>
      <c r="R19" t="s">
        <v>62</v>
      </c>
      <c r="S19" t="b">
        <v>0</v>
      </c>
      <c r="T19" s="1">
        <v>45658</v>
      </c>
      <c r="U19" s="2">
        <f>HYPERLINK("https://sbirkapp.gov.cz/detail/SPPS6BJKQC7XOHY4", "https://sbirkapp.gov.cz/detail/SPPS6BJKQC7XOHY4")</f>
        <v>0</v>
      </c>
      <c r="V19" t="s">
        <v>139</v>
      </c>
      <c r="W19">
        <v>2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140</v>
      </c>
      <c r="F20" t="s">
        <v>28</v>
      </c>
      <c r="G20" t="s">
        <v>141</v>
      </c>
      <c r="H20" s="1">
        <v>44852</v>
      </c>
      <c r="I20" s="1">
        <v>44889.44694458938</v>
      </c>
      <c r="J20" t="s">
        <v>142</v>
      </c>
      <c r="K20" t="s">
        <v>31</v>
      </c>
      <c r="M20" t="s">
        <v>143</v>
      </c>
      <c r="N20" t="s">
        <v>144</v>
      </c>
      <c r="S20" t="b">
        <v>1</v>
      </c>
      <c r="U20" s="2">
        <f>HYPERLINK("https://sbirkapp.gov.cz/detail/SPPOCCAFC7ZAYZFO", "https://sbirkapp.gov.cz/detail/SPPOCCAFC7ZAYZFO")</f>
        <v>0</v>
      </c>
      <c r="V20" t="s">
        <v>145</v>
      </c>
      <c r="W20">
        <v>3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146</v>
      </c>
      <c r="F21" t="s">
        <v>36</v>
      </c>
      <c r="G21" t="s">
        <v>147</v>
      </c>
      <c r="H21" s="1">
        <v>44718</v>
      </c>
      <c r="I21" s="1">
        <v>44725.58397889979</v>
      </c>
      <c r="J21" t="s">
        <v>148</v>
      </c>
      <c r="K21" t="s">
        <v>31</v>
      </c>
      <c r="M21" t="s">
        <v>53</v>
      </c>
      <c r="N21" t="s">
        <v>54</v>
      </c>
      <c r="Q21" t="s">
        <v>149</v>
      </c>
      <c r="R21" t="s">
        <v>149</v>
      </c>
      <c r="S21" t="b">
        <v>0</v>
      </c>
      <c r="T21" s="1">
        <v>45959</v>
      </c>
      <c r="U21" s="2">
        <f>HYPERLINK("https://sbirkapp.gov.cz/detail/SPPQHK6GSIIAODGS", "https://sbirkapp.gov.cz/detail/SPPQHK6GSIIAODGS")</f>
        <v>0</v>
      </c>
      <c r="V21" t="s">
        <v>150</v>
      </c>
      <c r="W21">
        <v>1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151</v>
      </c>
      <c r="F22" t="s">
        <v>36</v>
      </c>
      <c r="G22" t="s">
        <v>152</v>
      </c>
      <c r="H22" s="1">
        <v>44718</v>
      </c>
      <c r="I22" s="1">
        <v>44725.58240188277</v>
      </c>
      <c r="J22" t="s">
        <v>153</v>
      </c>
      <c r="K22" t="s">
        <v>31</v>
      </c>
      <c r="M22" t="s">
        <v>154</v>
      </c>
      <c r="N22" t="s">
        <v>155</v>
      </c>
      <c r="S22" t="b">
        <v>1</v>
      </c>
      <c r="U22" s="2">
        <f>HYPERLINK("https://sbirkapp.gov.cz/detail/SPPFI7XTM5ZJIOIA", "https://sbirkapp.gov.cz/detail/SPPFI7XTM5ZJIOIA")</f>
        <v>0</v>
      </c>
      <c r="V22" t="s">
        <v>156</v>
      </c>
      <c r="W22">
        <v>1</v>
      </c>
    </row>
    <row r="23" spans="1:23">
      <c r="A23" t="s">
        <v>23</v>
      </c>
      <c r="B23" t="s">
        <v>24</v>
      </c>
      <c r="C23" t="s">
        <v>25</v>
      </c>
      <c r="D23" t="s">
        <v>26</v>
      </c>
      <c r="E23" t="s">
        <v>157</v>
      </c>
      <c r="F23" t="s">
        <v>28</v>
      </c>
      <c r="G23" t="s">
        <v>158</v>
      </c>
      <c r="H23" s="1">
        <v>44705</v>
      </c>
      <c r="I23" s="1">
        <v>44715.35831433934</v>
      </c>
      <c r="J23" t="s">
        <v>159</v>
      </c>
      <c r="K23" t="s">
        <v>31</v>
      </c>
      <c r="M23" t="s">
        <v>160</v>
      </c>
      <c r="N23" t="s">
        <v>161</v>
      </c>
      <c r="S23" t="b">
        <v>1</v>
      </c>
      <c r="U23" s="2">
        <f>HYPERLINK("https://sbirkapp.gov.cz/detail/SPPG2I4C2HR7CML6", "https://sbirkapp.gov.cz/detail/SPPG2I4C2HR7CML6")</f>
        <v>0</v>
      </c>
      <c r="V23" t="s">
        <v>162</v>
      </c>
      <c r="W23">
        <v>1</v>
      </c>
    </row>
    <row r="24" spans="1:23">
      <c r="A24" t="s">
        <v>23</v>
      </c>
      <c r="B24" t="s">
        <v>24</v>
      </c>
      <c r="C24" t="s">
        <v>25</v>
      </c>
      <c r="D24" t="s">
        <v>26</v>
      </c>
      <c r="E24" t="s">
        <v>163</v>
      </c>
      <c r="F24" t="s">
        <v>28</v>
      </c>
      <c r="G24" t="s">
        <v>164</v>
      </c>
      <c r="H24" s="1">
        <v>44642</v>
      </c>
      <c r="I24" s="1">
        <v>44644.58379342818</v>
      </c>
      <c r="J24" t="s">
        <v>165</v>
      </c>
      <c r="K24" t="s">
        <v>31</v>
      </c>
      <c r="M24" t="s">
        <v>46</v>
      </c>
      <c r="N24" t="s">
        <v>47</v>
      </c>
      <c r="S24" t="b">
        <v>1</v>
      </c>
      <c r="U24" s="2">
        <f>HYPERLINK("https://sbirkapp.gov.cz/detail/SPPFACR4SM43V2MA", "https://sbirkapp.gov.cz/detail/SPPFACR4SM43V2MA")</f>
        <v>0</v>
      </c>
      <c r="V24" t="s">
        <v>166</v>
      </c>
      <c r="W2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2026-09-21T21:07:51Z</dcterms:created>
  <dcterms:modified xsi:type="dcterms:W3CDTF">2026-09-21T21:07:51Z</dcterms:modified>
</cp:coreProperties>
</file>