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<sst xmlns="http://schemas.openxmlformats.org/spreadsheetml/2006/main" count="373" uniqueCount="185">
  <si>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</si>
  <si>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</si>
  <si>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</si>
  <si>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</si>
  <si>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</si>
  <si>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</si>
  <si>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</si>
  <si>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</si>
  <si>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</si>
  <si>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</si>
  <si>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</si>
  <si>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</si>
  <si>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</si>
  <si>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</si>
  <si>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</si>
  <si>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</si>
  <si>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</si>
  <si>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</si>
  <si>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</si>
  <si>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</si>
  <si>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</si>
  <si>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</si>
  <si>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</si>
  <si>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Město Česká Kamenice</t>
  </si>
  <si>
    <t>00261220</t>
  </si>
  <si>
    <t>cu5bsdg</t>
  </si>
  <si>
    <t>Ústecký kraj</t>
  </si>
  <si>
    <t>4/2026</t>
  </si>
  <si>
    <t>Nařízení</t>
  </si>
  <si>
    <t>kterým se vydává ceník za užívání pozemních komunikací  ve vymezených oblastech placeného stání motorových vozidel</t>
  </si>
  <si>
    <t>2026-07-01</t>
  </si>
  <si>
    <t>Běžný</t>
  </si>
  <si>
    <t xml:space="preserve">pozemní komunikace - zpoplatnění stání a odstavení </t>
  </si>
  <si>
    <t xml:space="preserve">zákon č. 13/1997 Sb., o pozemních komunikacích - § 23 odst. 1 </t>
  </si>
  <si>
    <t>2/2026: kterým se vydává ceník za užívání pozemních komunikací ve vymezených oblastech placeného stání motorových vozidel</t>
  </si>
  <si>
    <t>1709457079</t>
  </si>
  <si>
    <t>3/2026</t>
  </si>
  <si>
    <t>o stání silničních motorových vozidel na vymezených místních komunikacích  ve městě Česká Kamenice</t>
  </si>
  <si>
    <t xml:space="preserve">pozemní komunikace - zákaz stání a odstavení </t>
  </si>
  <si>
    <t xml:space="preserve">zákon č. 13/1997 Sb., o pozemních komunikacích - § 23 odst. 3 </t>
  </si>
  <si>
    <t>1/2026: o stání silničních motorových vozidel na vymezených místních komunikacích ve městě Česká Kamenice</t>
  </si>
  <si>
    <t>1709455614</t>
  </si>
  <si>
    <t>2/2026</t>
  </si>
  <si>
    <t>kterým se vydává ceník za užívání pozemních komunikací ve vymezených oblastech placeného stání motorových vozidel</t>
  </si>
  <si>
    <t>2026-05-01</t>
  </si>
  <si>
    <t>4/2026: kterým se vydává ceník za užívání pozemních komunikací  ve vymezených oblastech placeného stání motorových vozidel</t>
  </si>
  <si>
    <t>1671767986</t>
  </si>
  <si>
    <t>1/2026</t>
  </si>
  <si>
    <t>o stání silničních motorových vozidel na vymezených místních komunikacích ve městě Česká Kamenice</t>
  </si>
  <si>
    <t>6/2020: NAŘÍZENÍ MĚSTA  č. 6/2020, o stání silničních motorových vozidel na vymezených místních komunikacích  ve městě Česká Kamenice</t>
  </si>
  <si>
    <t>3/2026: o stání silničních motorových vozidel na vymezených místních komunikacích  ve městě Česká Kamenice</t>
  </si>
  <si>
    <t>1671765003</t>
  </si>
  <si>
    <t>4/2024</t>
  </si>
  <si>
    <t>Obecně závazná vyhláška</t>
  </si>
  <si>
    <t>o místním poplatku za obecní systém odpadového hospodářství</t>
  </si>
  <si>
    <t>2025-01-01</t>
  </si>
  <si>
    <t>místní poplatek za obecní systém odpadového hospodářství</t>
  </si>
  <si>
    <t>zákon č. 565/1990 Sb., o místních poplatcích - § 14 - za obecní systém odpadového hospodářství</t>
  </si>
  <si>
    <t>3/2023: Obecně závazná vyhláška o místním poplatku za obecní systém odpadového hospodářství</t>
  </si>
  <si>
    <t>1439540097</t>
  </si>
  <si>
    <t>3/2024</t>
  </si>
  <si>
    <t>kterým se stanoví zákaz šíření reklamy na veřejně přístupných místech mimo provozovnu</t>
  </si>
  <si>
    <t>reklama na veřejných místech</t>
  </si>
  <si>
    <t>zákon č. 40/1995 Sb., o regulaci reklamy - § 2 odst. 1 písm. d) a odst. 5</t>
  </si>
  <si>
    <t>1417581973</t>
  </si>
  <si>
    <t>2/2024</t>
  </si>
  <si>
    <t>VÝMAZ</t>
  </si>
  <si>
    <t>-</t>
  </si>
  <si>
    <t>1412300561</t>
  </si>
  <si>
    <t>1/2024</t>
  </si>
  <si>
    <t>o stanovení místních koeficientů pro výpočet daně z nemovitých věcí</t>
  </si>
  <si>
    <t>daň z nemovitých věcí - místní koeficient; daň z nemovitých věcí - místní koeficient</t>
  </si>
  <si>
    <t>zákon č. 338/1992 Sb., o dani z nemovitých věcí - § 12 odst. 1 písm. a) bod 1; zákon č. 338/1992 Sb., o dani z nemovitých věcí - § 12 odst. 1 písm. a) bod 4</t>
  </si>
  <si>
    <t>1/2021: o stanovení koeficientů pro výpočet daně z nemovitých věcí</t>
  </si>
  <si>
    <t>1408500296</t>
  </si>
  <si>
    <t>6/2023</t>
  </si>
  <si>
    <t>kterou se stanoví obecní systém odpadového hospodářství</t>
  </si>
  <si>
    <t>2024-01-04</t>
  </si>
  <si>
    <t>systém odpadového hospodářství</t>
  </si>
  <si>
    <t>zákon č. 541/2020 Sb., o odpadech - § 59 odst. 4</t>
  </si>
  <si>
    <t>3/2021: Obecně závazná vyhláška č. 3/2021,   kterou se stanoví obecní systém odpadového hospodářství</t>
  </si>
  <si>
    <t>1288959731</t>
  </si>
  <si>
    <t>5/2023</t>
  </si>
  <si>
    <t>Obecně závazná vyhláška o místním poplatku z pobytu</t>
  </si>
  <si>
    <t>2024-01-01</t>
  </si>
  <si>
    <t>místní poplatek z pobytu</t>
  </si>
  <si>
    <t>zákon č. 565/1990 Sb., o místních poplatcích - § 14 - z pobytu</t>
  </si>
  <si>
    <t>1267952344</t>
  </si>
  <si>
    <t>4/2023</t>
  </si>
  <si>
    <t>Obecně závazná vyhláška o zákazu požívání alkoholických nápojů  na vybraných veřejných prostranstvích</t>
  </si>
  <si>
    <t>2023-11-23</t>
  </si>
  <si>
    <t>veřejný pořádek - konzumace alkoholu</t>
  </si>
  <si>
    <t>zákon č. 128/2000 Sb., o obcích - § 10 písm. a) - konzumace alkoholu</t>
  </si>
  <si>
    <t>1267926224</t>
  </si>
  <si>
    <t>3/2023</t>
  </si>
  <si>
    <t>Obecně závazná vyhláška o místním poplatku za obecní systém odpadového hospodářství</t>
  </si>
  <si>
    <t>4/2022: Obecně závazná vyhláška č. 4/2022,  o místním poplatku za obecní systém odpadového hospodářství</t>
  </si>
  <si>
    <t>4/2024: o místním poplatku za obecní systém odpadového hospodářství</t>
  </si>
  <si>
    <t>1267915338</t>
  </si>
  <si>
    <t>2/2023</t>
  </si>
  <si>
    <t>Obecně závazná vyhláška – požární řád</t>
  </si>
  <si>
    <t>požární ochrana - požární řád</t>
  </si>
  <si>
    <t>zákon č. 133/1985 Sb., o požární ochraně - § 29 odst. 1 písm. o) bod 1</t>
  </si>
  <si>
    <t>1267913032</t>
  </si>
  <si>
    <t>1/2021</t>
  </si>
  <si>
    <t>o stanovení koeficientů pro výpočet daně z nemovitých věcí</t>
  </si>
  <si>
    <t>2022-01-01</t>
  </si>
  <si>
    <t>Dle přechodného ustanovení</t>
  </si>
  <si>
    <t>daň z nemovitých věcí - koeficient u staveb a jednotek; daň z nemovitých věcí - místní koeficient</t>
  </si>
  <si>
    <t>zákon č. 338/1992 Sb., o dani z nemovitých věcí - § 11 odst. 3 písm. b)  ; zákon č. 338/1992 Sb., o dani z nemovitých věcí - § 12</t>
  </si>
  <si>
    <t>1/2024: o stanovení místních koeficientů pro výpočet daně z nemovitých věcí; 1/2024: o stanovení místních koeficientů pro výpočet daně z nemovitých věcí</t>
  </si>
  <si>
    <t>1249664244</t>
  </si>
  <si>
    <t>3/2005</t>
  </si>
  <si>
    <t>o městské policii</t>
  </si>
  <si>
    <t>2005-09-30</t>
  </si>
  <si>
    <t>obecní policie</t>
  </si>
  <si>
    <t xml:space="preserve">zákon č. 553/1991 Sb., o obecní policii - § 1 odst. 1 </t>
  </si>
  <si>
    <t>1187052562</t>
  </si>
  <si>
    <t>1/2017</t>
  </si>
  <si>
    <t>o omezení provozování některých hazardních her</t>
  </si>
  <si>
    <t>2017-04-01</t>
  </si>
  <si>
    <t>hazardní hry</t>
  </si>
  <si>
    <t xml:space="preserve">zákon č. 186/2016 Sb., o hazardních hrách - § 12 </t>
  </si>
  <si>
    <t>1187046941</t>
  </si>
  <si>
    <t>7/2019</t>
  </si>
  <si>
    <t>Obecně závazná vyhláška č. 7/2019, o pravidlech pro pohyb psů na veřejném prostranství a o zákazu vstupu psů na některá veřejná prostranství</t>
  </si>
  <si>
    <t>2020-01-03</t>
  </si>
  <si>
    <t>pohyb psů</t>
  </si>
  <si>
    <t>zákon č. 246/1992 Sb., na ochranu zvířat proti týrání - § 24 odst. 2</t>
  </si>
  <si>
    <t>1184270094</t>
  </si>
  <si>
    <t>3/2019</t>
  </si>
  <si>
    <t>Obecně závazná vyhláška č. 3/2019, o místním poplatku ze psů</t>
  </si>
  <si>
    <t>2020-01-01</t>
  </si>
  <si>
    <t>místní poplatek ze psů</t>
  </si>
  <si>
    <t>zákon č. 565/1990 Sb., o místních poplatcích - § 14 - ze psů</t>
  </si>
  <si>
    <t>1184268826</t>
  </si>
  <si>
    <t>5/2020</t>
  </si>
  <si>
    <t>Obecně závazná vyhláška č. 5/2020,  kterou se stanoví část společného školského obvodu základní školy</t>
  </si>
  <si>
    <t>2021-01-02</t>
  </si>
  <si>
    <t>školské obvody - základní školy</t>
  </si>
  <si>
    <t>zákon č. 561/2004 Sb., školský zákon - § 178 odst. 2 písm. c)</t>
  </si>
  <si>
    <t>1184263245</t>
  </si>
  <si>
    <t>4/2020</t>
  </si>
  <si>
    <t>Obecně závazná vyhláška č. 4/2020, kterou se stanoví části společných školských obvodů mateřských škol</t>
  </si>
  <si>
    <t>školské obvody - mateřské školy</t>
  </si>
  <si>
    <t>zákon č. 561/2004 Sb., školský zákon - § 179 odst. 3 a § 178 odst. 2 písm. c)</t>
  </si>
  <si>
    <t>1184260370</t>
  </si>
  <si>
    <t>6/2020</t>
  </si>
  <si>
    <t>NAŘÍZENÍ MĚSTA  č. 6/2020, o stání silničních motorových vozidel na vymezených místních komunikacích  ve městě Česká Kamenice</t>
  </si>
  <si>
    <t>2021-01-01</t>
  </si>
  <si>
    <t>1184256891</t>
  </si>
  <si>
    <t>3/2021</t>
  </si>
  <si>
    <t>Obecně závazná vyhláška č. 3/2021,   kterou se stanoví obecní systém odpadového hospodářství</t>
  </si>
  <si>
    <t>6/2023: kterou se stanoví obecní systém odpadového hospodářství; 6/2023: kterou se stanoví obecní systém odpadového hospodářství</t>
  </si>
  <si>
    <t>1184243456</t>
  </si>
  <si>
    <t>1/2023</t>
  </si>
  <si>
    <t>Obecně závazná vyhláška o omezení hlučných činností a o stanovení výjimečných případů,  kdy doba nočního klidu je vymezena dobou kratší</t>
  </si>
  <si>
    <t>2023-03-10</t>
  </si>
  <si>
    <t>veřejný pořádek - hlučné činnosti; noční klid</t>
  </si>
  <si>
    <t>zákon č. 128/2000 Sb., o obcích - § 10 písm. a) - hlučné činnosti; zákon č. 251/2016 Sb., o některých přestupcích - § 5 odst. 7</t>
  </si>
  <si>
    <t>1/2022: Obecně závazná vyhláška č. 1/2022, o omezení hlučných činností a o stanovení výjimečných případů,  kdy doba nočního klidu je vymezena dobou kratší</t>
  </si>
  <si>
    <t>1148211453</t>
  </si>
  <si>
    <t>4/2022</t>
  </si>
  <si>
    <t>Obecně závazná vyhláška č. 4/2022,  o místním poplatku za obecní systém odpadového hospodářství</t>
  </si>
  <si>
    <t>2023-01-01</t>
  </si>
  <si>
    <t>1103950678</t>
  </si>
  <si>
    <t>3/2022</t>
  </si>
  <si>
    <t>Nařízení města – Tržní řád</t>
  </si>
  <si>
    <t>2022-09-29</t>
  </si>
  <si>
    <t>regulace prodeje zboží a nabízení služeb - tržní řád</t>
  </si>
  <si>
    <t xml:space="preserve">zákon č. 455/1991 Sb., živnostenský zákon - § 18 odst. 1 </t>
  </si>
  <si>
    <t>1082798343</t>
  </si>
  <si>
    <t>2/2022</t>
  </si>
  <si>
    <t>Obecně závazná vyhláška o místním poplatku za užívání veřejného prostranství</t>
  </si>
  <si>
    <t>2022-10-01</t>
  </si>
  <si>
    <t>místní poplatek za užívání veřejného prostranství</t>
  </si>
  <si>
    <t>zákon č. 565/1990 Sb., o místních poplatcích - § 14 - za užívání veřejného prostranství</t>
  </si>
  <si>
    <t>1080564987</t>
  </si>
  <si>
    <t>1/2022</t>
  </si>
  <si>
    <t>Obecně závazná vyhláška č. 1/2022, o omezení hlučných činností a o stanovení výjimečných případů,  kdy doba nočního klidu je vymezena dobou kratší</t>
  </si>
  <si>
    <t>2022-05-07</t>
  </si>
  <si>
    <t>noční klid</t>
  </si>
  <si>
    <t>zákon č. 251/2016 Sb., o některých přestupcích - § 5 odst. 7</t>
  </si>
  <si>
    <t>1/2023: Obecně závazná vyhláška o omezení hlučných činností a o stanovení výjimečných případů,  kdy doba nočního klidu je vymezena dobou kratší; 1/2023: Obecně závazná vyhláška o omezení hlučných činností a o stanovení výjimečných případů,  kdy doba nočního klidu je vymezena dobou kratší</t>
  </si>
  <si>
    <t>1029859156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</si>
</sst>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28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22.7109375" customWidth="1"/>
    <col min="2" max="2" width="10.7109375" customWidth="1"/>
    <col min="3" max="3" width="9.7109375" customWidth="1"/>
    <col min="4" max="4" width="14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70.7109375" customWidth="1"/>
    <col min="14" max="14" width="70.7109375" customWidth="1"/>
    <col min="15" max="15" width="3.7109375" customWidth="1"/>
    <col min="16" max="16" width="70.7109375" customWidth="1"/>
    <col min="17" max="17" width="3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46167</v>
      </c>
      <c r="I2" s="1">
        <v>46178.55441562885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HYPERLINK("https://sbirkapp.gov.cz/detail/SPPH3I2C3E7MMHPM", "https://sbirkapp.gov.cz/detail/SPPH3I2C3E7MMHPM")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46167</v>
      </c>
      <c r="I3" s="1">
        <v>46178.55387952275</v>
      </c>
      <c r="J3" t="s">
        <v>30</v>
      </c>
      <c r="K3" t="s">
        <v>31</v>
      </c>
      <c r="M3" t="s">
        <v>38</v>
      </c>
      <c r="N3" t="s">
        <v>39</v>
      </c>
      <c r="P3" t="s">
        <v>40</v>
      </c>
      <c r="S3" t="b">
        <v>1</v>
      </c>
      <c r="U3" s="2">
        <f>HYPERLINK("https://sbirkapp.gov.cz/detail/SPPZMV5UUKRKZNGS", "https://sbirkapp.gov.cz/detail/SPPZMV5UUKRKZNGS")</f>
        <v>0</v>
      </c>
      <c r="V3" t="s">
        <v>41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28</v>
      </c>
      <c r="G4" t="s">
        <v>43</v>
      </c>
      <c r="H4" s="1">
        <v>46097</v>
      </c>
      <c r="I4" s="1">
        <v>46111.45314737348</v>
      </c>
      <c r="J4" t="s">
        <v>44</v>
      </c>
      <c r="K4" t="s">
        <v>31</v>
      </c>
      <c r="M4" t="s">
        <v>32</v>
      </c>
      <c r="N4" t="s">
        <v>33</v>
      </c>
      <c r="R4" t="s">
        <v>45</v>
      </c>
      <c r="S4" t="b">
        <v>0</v>
      </c>
      <c r="T4" s="1">
        <v>46204</v>
      </c>
      <c r="U4" s="2">
        <f>HYPERLINK("https://sbirkapp.gov.cz/detail/SPPMXYLZF26MWYNO", "https://sbirkapp.gov.cz/detail/SPPMXYLZF26MWYNO")</f>
        <v>0</v>
      </c>
      <c r="V4" t="s">
        <v>46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47</v>
      </c>
      <c r="F5" t="s">
        <v>28</v>
      </c>
      <c r="G5" t="s">
        <v>48</v>
      </c>
      <c r="H5" s="1">
        <v>46097</v>
      </c>
      <c r="I5" s="1">
        <v>46111.45050827596</v>
      </c>
      <c r="J5" t="s">
        <v>44</v>
      </c>
      <c r="K5" t="s">
        <v>31</v>
      </c>
      <c r="M5" t="s">
        <v>32</v>
      </c>
      <c r="N5" t="s">
        <v>33</v>
      </c>
      <c r="P5" t="s">
        <v>49</v>
      </c>
      <c r="R5" t="s">
        <v>50</v>
      </c>
      <c r="S5" t="b">
        <v>0</v>
      </c>
      <c r="T5" s="1">
        <v>46204</v>
      </c>
      <c r="U5" s="2">
        <f>HYPERLINK("https://sbirkapp.gov.cz/detail/SPPU2YIPZB57C2A6", "https://sbirkapp.gov.cz/detail/SPPU2YIPZB57C2A6")</f>
        <v>0</v>
      </c>
      <c r="V5" t="s">
        <v>51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52</v>
      </c>
      <c r="F6" t="s">
        <v>53</v>
      </c>
      <c r="G6" t="s">
        <v>54</v>
      </c>
      <c r="H6" s="1">
        <v>45609</v>
      </c>
      <c r="I6" s="1">
        <v>45611.36466198068</v>
      </c>
      <c r="J6" t="s">
        <v>55</v>
      </c>
      <c r="K6" t="s">
        <v>31</v>
      </c>
      <c r="M6" t="s">
        <v>56</v>
      </c>
      <c r="N6" t="s">
        <v>57</v>
      </c>
      <c r="P6" t="s">
        <v>58</v>
      </c>
      <c r="S6" t="b">
        <v>1</v>
      </c>
      <c r="U6" s="2">
        <f>HYPERLINK("https://sbirkapp.gov.cz/detail/SPPYNXTYEBGLBMBG", "https://sbirkapp.gov.cz/detail/SPPYNXTYEBGLBMBG")</f>
        <v>0</v>
      </c>
      <c r="V6" t="s">
        <v>59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60</v>
      </c>
      <c r="F7" t="s">
        <v>28</v>
      </c>
      <c r="G7" t="s">
        <v>61</v>
      </c>
      <c r="H7" s="1">
        <v>45548</v>
      </c>
      <c r="I7" s="1">
        <v>45561.54154229274</v>
      </c>
      <c r="J7" t="s">
        <v>55</v>
      </c>
      <c r="K7" t="s">
        <v>31</v>
      </c>
      <c r="M7" t="s">
        <v>62</v>
      </c>
      <c r="N7" t="s">
        <v>63</v>
      </c>
      <c r="S7" t="b">
        <v>1</v>
      </c>
      <c r="U7" s="2">
        <f>HYPERLINK("https://sbirkapp.gov.cz/detail/SPPDQHKEIEHUBFKK", "https://sbirkapp.gov.cz/detail/SPPDQHKEIEHUBFKK")</f>
        <v>0</v>
      </c>
      <c r="V7" t="s">
        <v>64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65</v>
      </c>
      <c r="F8" t="s">
        <v>66</v>
      </c>
      <c r="G8" t="s">
        <v>67</v>
      </c>
      <c r="H8" t="s">
        <v>67</v>
      </c>
      <c r="I8" t="s">
        <v>67</v>
      </c>
      <c r="J8" t="s">
        <v>67</v>
      </c>
      <c r="K8" t="s">
        <v>67</v>
      </c>
      <c r="L8" t="s">
        <v>67</v>
      </c>
      <c r="M8" t="s">
        <v>67</v>
      </c>
      <c r="N8" t="s">
        <v>67</v>
      </c>
      <c r="O8" t="s">
        <v>67</v>
      </c>
      <c r="P8" t="s">
        <v>67</v>
      </c>
      <c r="Q8" t="s">
        <v>67</v>
      </c>
      <c r="R8" t="s">
        <v>67</v>
      </c>
      <c r="S8" t="s">
        <v>67</v>
      </c>
      <c r="T8" t="s">
        <v>67</v>
      </c>
      <c r="U8" t="s">
        <v>67</v>
      </c>
      <c r="V8" t="s">
        <v>68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69</v>
      </c>
      <c r="F9" t="s">
        <v>53</v>
      </c>
      <c r="G9" t="s">
        <v>70</v>
      </c>
      <c r="H9" s="1">
        <v>45539</v>
      </c>
      <c r="I9" s="1">
        <v>45541.45273309696</v>
      </c>
      <c r="J9" t="s">
        <v>55</v>
      </c>
      <c r="K9" t="s">
        <v>31</v>
      </c>
      <c r="M9" t="s">
        <v>71</v>
      </c>
      <c r="N9" t="s">
        <v>72</v>
      </c>
      <c r="P9" t="s">
        <v>73</v>
      </c>
      <c r="S9" t="b">
        <v>1</v>
      </c>
      <c r="U9" s="2">
        <f>HYPERLINK("https://sbirkapp.gov.cz/detail/SPPV5EKGYR4736A4", "https://sbirkapp.gov.cz/detail/SPPV5EKGYR4736A4")</f>
        <v>0</v>
      </c>
      <c r="V9" t="s">
        <v>74</v>
      </c>
      <c r="W9">
        <v>2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75</v>
      </c>
      <c r="F10" t="s">
        <v>53</v>
      </c>
      <c r="G10" t="s">
        <v>76</v>
      </c>
      <c r="H10" s="1">
        <v>45273</v>
      </c>
      <c r="I10" s="1">
        <v>45280.67042477367</v>
      </c>
      <c r="J10" t="s">
        <v>77</v>
      </c>
      <c r="K10" t="s">
        <v>31</v>
      </c>
      <c r="M10" t="s">
        <v>78</v>
      </c>
      <c r="N10" t="s">
        <v>79</v>
      </c>
      <c r="P10" t="s">
        <v>80</v>
      </c>
      <c r="S10" t="b">
        <v>1</v>
      </c>
      <c r="U10" s="2">
        <f>HYPERLINK("https://sbirkapp.gov.cz/detail/SPPPS4YUKGOXXRTS", "https://sbirkapp.gov.cz/detail/SPPPS4YUKGOXXRTS")</f>
        <v>0</v>
      </c>
      <c r="V10" t="s">
        <v>81</v>
      </c>
      <c r="W10">
        <v>2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82</v>
      </c>
      <c r="F11" t="s">
        <v>53</v>
      </c>
      <c r="G11" t="s">
        <v>83</v>
      </c>
      <c r="H11" s="1">
        <v>45231</v>
      </c>
      <c r="I11" s="1">
        <v>45238.58797789905</v>
      </c>
      <c r="J11" t="s">
        <v>84</v>
      </c>
      <c r="K11" t="s">
        <v>31</v>
      </c>
      <c r="M11" t="s">
        <v>85</v>
      </c>
      <c r="N11" t="s">
        <v>86</v>
      </c>
      <c r="S11" t="b">
        <v>1</v>
      </c>
      <c r="U11" s="2">
        <f>HYPERLINK("https://sbirkapp.gov.cz/detail/SPPQNWVFPYLHVYLU", "https://sbirkapp.gov.cz/detail/SPPQNWVFPYLHVYLU")</f>
        <v>0</v>
      </c>
      <c r="V11" t="s">
        <v>87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88</v>
      </c>
      <c r="F12" t="s">
        <v>53</v>
      </c>
      <c r="G12" t="s">
        <v>89</v>
      </c>
      <c r="H12" s="1">
        <v>45231</v>
      </c>
      <c r="I12" s="1">
        <v>45238.5676249767</v>
      </c>
      <c r="J12" t="s">
        <v>90</v>
      </c>
      <c r="K12" t="s">
        <v>31</v>
      </c>
      <c r="M12" t="s">
        <v>91</v>
      </c>
      <c r="N12" t="s">
        <v>92</v>
      </c>
      <c r="S12" t="b">
        <v>1</v>
      </c>
      <c r="U12" s="2">
        <f>HYPERLINK("https://sbirkapp.gov.cz/detail/SPP7BKTMAV7LUPLU", "https://sbirkapp.gov.cz/detail/SPP7BKTMAV7LUPLU")</f>
        <v>0</v>
      </c>
      <c r="V12" t="s">
        <v>93</v>
      </c>
      <c r="W12">
        <v>1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94</v>
      </c>
      <c r="F13" t="s">
        <v>53</v>
      </c>
      <c r="G13" t="s">
        <v>95</v>
      </c>
      <c r="H13" s="1">
        <v>45231</v>
      </c>
      <c r="I13" s="1">
        <v>45238.55841504306</v>
      </c>
      <c r="J13" t="s">
        <v>84</v>
      </c>
      <c r="K13" t="s">
        <v>31</v>
      </c>
      <c r="M13" t="s">
        <v>56</v>
      </c>
      <c r="N13" t="s">
        <v>57</v>
      </c>
      <c r="P13" t="s">
        <v>96</v>
      </c>
      <c r="R13" t="s">
        <v>97</v>
      </c>
      <c r="S13" t="b">
        <v>0</v>
      </c>
      <c r="T13" s="1">
        <v>45658</v>
      </c>
      <c r="U13" s="2">
        <f>HYPERLINK("https://sbirkapp.gov.cz/detail/SPPVNC42OD3O2Y6E", "https://sbirkapp.gov.cz/detail/SPPVNC42OD3O2Y6E")</f>
        <v>0</v>
      </c>
      <c r="V13" t="s">
        <v>98</v>
      </c>
      <c r="W13">
        <v>1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99</v>
      </c>
      <c r="F14" t="s">
        <v>53</v>
      </c>
      <c r="G14" t="s">
        <v>100</v>
      </c>
      <c r="H14" s="1">
        <v>45231</v>
      </c>
      <c r="I14" s="1">
        <v>45238.55616895514</v>
      </c>
      <c r="J14" t="s">
        <v>90</v>
      </c>
      <c r="K14" t="s">
        <v>31</v>
      </c>
      <c r="M14" t="s">
        <v>101</v>
      </c>
      <c r="N14" t="s">
        <v>102</v>
      </c>
      <c r="S14" t="b">
        <v>1</v>
      </c>
      <c r="U14" s="2">
        <f>HYPERLINK("https://sbirkapp.gov.cz/detail/SPP5SWKZOOO3ZYGM", "https://sbirkapp.gov.cz/detail/SPP5SWKZOOO3ZYGM")</f>
        <v>0</v>
      </c>
      <c r="V14" t="s">
        <v>103</v>
      </c>
      <c r="W14">
        <v>1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104</v>
      </c>
      <c r="F15" t="s">
        <v>53</v>
      </c>
      <c r="G15" t="s">
        <v>105</v>
      </c>
      <c r="H15" s="1">
        <v>44461</v>
      </c>
      <c r="I15" s="1">
        <v>45203.59878441708</v>
      </c>
      <c r="J15" t="s">
        <v>106</v>
      </c>
      <c r="K15" t="s">
        <v>107</v>
      </c>
      <c r="L15" s="1">
        <v>44463</v>
      </c>
      <c r="M15" t="s">
        <v>108</v>
      </c>
      <c r="N15" t="s">
        <v>109</v>
      </c>
      <c r="R15" t="s">
        <v>110</v>
      </c>
      <c r="S15" t="b">
        <v>0</v>
      </c>
      <c r="T15" s="1">
        <v>45658</v>
      </c>
      <c r="U15" s="2">
        <f>HYPERLINK("https://sbirkapp.gov.cz/detail/SPPE6NSTLQ6Y2Q6Y", "https://sbirkapp.gov.cz/detail/SPPE6NSTLQ6Y2Q6Y")</f>
        <v>0</v>
      </c>
      <c r="V15" t="s">
        <v>111</v>
      </c>
      <c r="W15">
        <v>2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112</v>
      </c>
      <c r="F16" t="s">
        <v>53</v>
      </c>
      <c r="G16" t="s">
        <v>113</v>
      </c>
      <c r="H16" s="1">
        <v>38608</v>
      </c>
      <c r="I16" s="1">
        <v>45055.54433231299</v>
      </c>
      <c r="J16" t="s">
        <v>114</v>
      </c>
      <c r="K16" t="s">
        <v>107</v>
      </c>
      <c r="L16" s="1">
        <v>38610</v>
      </c>
      <c r="M16" t="s">
        <v>115</v>
      </c>
      <c r="N16" t="s">
        <v>116</v>
      </c>
      <c r="S16" t="b">
        <v>1</v>
      </c>
      <c r="U16" s="2">
        <f>HYPERLINK("https://sbirkapp.gov.cz/detail/SPPWAKGD6456BWEO", "https://sbirkapp.gov.cz/detail/SPPWAKGD6456BWEO")</f>
        <v>0</v>
      </c>
      <c r="V16" t="s">
        <v>117</v>
      </c>
      <c r="W16">
        <v>2</v>
      </c>
    </row>
    <row r="17" spans="1:23">
      <c r="A17" t="s">
        <v>23</v>
      </c>
      <c r="B17" t="s">
        <v>24</v>
      </c>
      <c r="C17" t="s">
        <v>25</v>
      </c>
      <c r="D17" t="s">
        <v>26</v>
      </c>
      <c r="E17" t="s">
        <v>118</v>
      </c>
      <c r="F17" t="s">
        <v>53</v>
      </c>
      <c r="G17" t="s">
        <v>119</v>
      </c>
      <c r="H17" s="1">
        <v>42802</v>
      </c>
      <c r="I17" s="1">
        <v>45055.54013144906</v>
      </c>
      <c r="J17" t="s">
        <v>120</v>
      </c>
      <c r="K17" t="s">
        <v>107</v>
      </c>
      <c r="L17" s="1">
        <v>42823</v>
      </c>
      <c r="M17" t="s">
        <v>121</v>
      </c>
      <c r="N17" t="s">
        <v>122</v>
      </c>
      <c r="S17" t="b">
        <v>1</v>
      </c>
      <c r="U17" s="2">
        <f>HYPERLINK("https://sbirkapp.gov.cz/detail/SPPZD75ZWNYQNCIW", "https://sbirkapp.gov.cz/detail/SPPZD75ZWNYQNCIW")</f>
        <v>0</v>
      </c>
      <c r="V17" t="s">
        <v>123</v>
      </c>
      <c r="W17">
        <v>2</v>
      </c>
    </row>
    <row r="18" spans="1:23">
      <c r="A18" t="s">
        <v>23</v>
      </c>
      <c r="B18" t="s">
        <v>24</v>
      </c>
      <c r="C18" t="s">
        <v>25</v>
      </c>
      <c r="D18" t="s">
        <v>26</v>
      </c>
      <c r="E18" t="s">
        <v>124</v>
      </c>
      <c r="F18" t="s">
        <v>53</v>
      </c>
      <c r="G18" t="s">
        <v>125</v>
      </c>
      <c r="H18" s="1">
        <v>43817</v>
      </c>
      <c r="I18" s="1">
        <v>45049.33500098569</v>
      </c>
      <c r="J18" t="s">
        <v>126</v>
      </c>
      <c r="K18" t="s">
        <v>107</v>
      </c>
      <c r="L18" s="1">
        <v>43818</v>
      </c>
      <c r="M18" t="s">
        <v>127</v>
      </c>
      <c r="N18" t="s">
        <v>128</v>
      </c>
      <c r="S18" t="b">
        <v>1</v>
      </c>
      <c r="U18" s="2">
        <f>HYPERLINK("https://sbirkapp.gov.cz/detail/SPPGLBSUYKCM3N7M", "https://sbirkapp.gov.cz/detail/SPPGLBSUYKCM3N7M")</f>
        <v>0</v>
      </c>
      <c r="V18" t="s">
        <v>129</v>
      </c>
      <c r="W18">
        <v>2</v>
      </c>
    </row>
    <row r="19" spans="1:23">
      <c r="A19" t="s">
        <v>23</v>
      </c>
      <c r="B19" t="s">
        <v>24</v>
      </c>
      <c r="C19" t="s">
        <v>25</v>
      </c>
      <c r="D19" t="s">
        <v>26</v>
      </c>
      <c r="E19" t="s">
        <v>130</v>
      </c>
      <c r="F19" t="s">
        <v>53</v>
      </c>
      <c r="G19" t="s">
        <v>131</v>
      </c>
      <c r="H19" s="1">
        <v>43817</v>
      </c>
      <c r="I19" s="1">
        <v>45049.33202584121</v>
      </c>
      <c r="J19" t="s">
        <v>132</v>
      </c>
      <c r="K19" t="s">
        <v>107</v>
      </c>
      <c r="L19" s="1">
        <v>43818</v>
      </c>
      <c r="M19" t="s">
        <v>133</v>
      </c>
      <c r="N19" t="s">
        <v>134</v>
      </c>
      <c r="S19" t="b">
        <v>1</v>
      </c>
      <c r="U19" s="2">
        <f>HYPERLINK("https://sbirkapp.gov.cz/detail/SPP5JZSXRXCZIBCK", "https://sbirkapp.gov.cz/detail/SPP5JZSXRXCZIBCK")</f>
        <v>0</v>
      </c>
      <c r="V19" t="s">
        <v>135</v>
      </c>
      <c r="W19">
        <v>1</v>
      </c>
    </row>
    <row r="20" spans="1:23">
      <c r="A20" t="s">
        <v>23</v>
      </c>
      <c r="B20" t="s">
        <v>24</v>
      </c>
      <c r="C20" t="s">
        <v>25</v>
      </c>
      <c r="D20" t="s">
        <v>26</v>
      </c>
      <c r="E20" t="s">
        <v>136</v>
      </c>
      <c r="F20" t="s">
        <v>53</v>
      </c>
      <c r="G20" t="s">
        <v>137</v>
      </c>
      <c r="H20" s="1">
        <v>44181</v>
      </c>
      <c r="I20" s="1">
        <v>45049.32422875998</v>
      </c>
      <c r="J20" t="s">
        <v>138</v>
      </c>
      <c r="K20" t="s">
        <v>107</v>
      </c>
      <c r="L20" s="1">
        <v>44183</v>
      </c>
      <c r="M20" t="s">
        <v>139</v>
      </c>
      <c r="N20" t="s">
        <v>140</v>
      </c>
      <c r="S20" t="b">
        <v>1</v>
      </c>
      <c r="U20" s="2">
        <f>HYPERLINK("https://sbirkapp.gov.cz/detail/SPPYZNAXTJJEQD66", "https://sbirkapp.gov.cz/detail/SPPYZNAXTJJEQD66")</f>
        <v>0</v>
      </c>
      <c r="V20" t="s">
        <v>141</v>
      </c>
      <c r="W20">
        <v>2</v>
      </c>
    </row>
    <row r="21" spans="1:23">
      <c r="A21" t="s">
        <v>23</v>
      </c>
      <c r="B21" t="s">
        <v>24</v>
      </c>
      <c r="C21" t="s">
        <v>25</v>
      </c>
      <c r="D21" t="s">
        <v>26</v>
      </c>
      <c r="E21" t="s">
        <v>142</v>
      </c>
      <c r="F21" t="s">
        <v>53</v>
      </c>
      <c r="G21" t="s">
        <v>143</v>
      </c>
      <c r="H21" s="1">
        <v>44181</v>
      </c>
      <c r="I21" s="1">
        <v>45049.32212582805</v>
      </c>
      <c r="J21" t="s">
        <v>138</v>
      </c>
      <c r="K21" t="s">
        <v>107</v>
      </c>
      <c r="L21" s="1">
        <v>44183</v>
      </c>
      <c r="M21" t="s">
        <v>144</v>
      </c>
      <c r="N21" t="s">
        <v>145</v>
      </c>
      <c r="S21" t="b">
        <v>1</v>
      </c>
      <c r="U21" s="2">
        <f>HYPERLINK("https://sbirkapp.gov.cz/detail/SPPA7GDL4KP6INEK", "https://sbirkapp.gov.cz/detail/SPPA7GDL4KP6INEK")</f>
        <v>0</v>
      </c>
      <c r="V21" t="s">
        <v>146</v>
      </c>
      <c r="W21">
        <v>2</v>
      </c>
    </row>
    <row r="22" spans="1:23">
      <c r="A22" t="s">
        <v>23</v>
      </c>
      <c r="B22" t="s">
        <v>24</v>
      </c>
      <c r="C22" t="s">
        <v>25</v>
      </c>
      <c r="D22" t="s">
        <v>26</v>
      </c>
      <c r="E22" t="s">
        <v>147</v>
      </c>
      <c r="F22" t="s">
        <v>28</v>
      </c>
      <c r="G22" t="s">
        <v>148</v>
      </c>
      <c r="H22" s="1">
        <v>44186</v>
      </c>
      <c r="I22" s="1">
        <v>45049.31845455283</v>
      </c>
      <c r="J22" t="s">
        <v>149</v>
      </c>
      <c r="K22" t="s">
        <v>107</v>
      </c>
      <c r="L22" s="1">
        <v>44187</v>
      </c>
      <c r="M22" t="s">
        <v>32</v>
      </c>
      <c r="N22" t="s">
        <v>33</v>
      </c>
      <c r="R22" t="s">
        <v>40</v>
      </c>
      <c r="S22" t="b">
        <v>0</v>
      </c>
      <c r="T22" s="1">
        <v>46143</v>
      </c>
      <c r="U22" s="2">
        <f>HYPERLINK("https://sbirkapp.gov.cz/detail/SPP5HUSLFWNTFHYS", "https://sbirkapp.gov.cz/detail/SPP5HUSLFWNTFHYS")</f>
        <v>0</v>
      </c>
      <c r="V22" t="s">
        <v>150</v>
      </c>
      <c r="W22">
        <v>1</v>
      </c>
    </row>
    <row r="23" spans="1:23">
      <c r="A23" t="s">
        <v>23</v>
      </c>
      <c r="B23" t="s">
        <v>24</v>
      </c>
      <c r="C23" t="s">
        <v>25</v>
      </c>
      <c r="D23" t="s">
        <v>26</v>
      </c>
      <c r="E23" t="s">
        <v>151</v>
      </c>
      <c r="F23" t="s">
        <v>53</v>
      </c>
      <c r="G23" t="s">
        <v>152</v>
      </c>
      <c r="H23" s="1">
        <v>44552</v>
      </c>
      <c r="I23" s="1">
        <v>45049.30118173703</v>
      </c>
      <c r="J23" t="s">
        <v>106</v>
      </c>
      <c r="K23" t="s">
        <v>107</v>
      </c>
      <c r="L23" s="1">
        <v>44553</v>
      </c>
      <c r="M23" t="s">
        <v>78</v>
      </c>
      <c r="N23" t="s">
        <v>79</v>
      </c>
      <c r="R23" t="s">
        <v>153</v>
      </c>
      <c r="S23" t="b">
        <v>0</v>
      </c>
      <c r="T23" s="1">
        <v>45295</v>
      </c>
      <c r="U23" s="2">
        <f>HYPERLINK("https://sbirkapp.gov.cz/detail/SPPZLUSB4IWMKBPA", "https://sbirkapp.gov.cz/detail/SPPZLUSB4IWMKBPA")</f>
        <v>0</v>
      </c>
      <c r="V23" t="s">
        <v>154</v>
      </c>
      <c r="W23">
        <v>1</v>
      </c>
    </row>
    <row r="24" spans="1:23">
      <c r="A24" t="s">
        <v>23</v>
      </c>
      <c r="B24" t="s">
        <v>24</v>
      </c>
      <c r="C24" t="s">
        <v>25</v>
      </c>
      <c r="D24" t="s">
        <v>26</v>
      </c>
      <c r="E24" t="s">
        <v>155</v>
      </c>
      <c r="F24" t="s">
        <v>53</v>
      </c>
      <c r="G24" t="s">
        <v>156</v>
      </c>
      <c r="H24" s="1">
        <v>44979</v>
      </c>
      <c r="I24" s="1">
        <v>44980.39349334512</v>
      </c>
      <c r="J24" t="s">
        <v>157</v>
      </c>
      <c r="K24" t="s">
        <v>31</v>
      </c>
      <c r="M24" t="s">
        <v>158</v>
      </c>
      <c r="N24" t="s">
        <v>159</v>
      </c>
      <c r="P24" t="s">
        <v>160</v>
      </c>
      <c r="S24" t="b">
        <v>1</v>
      </c>
      <c r="U24" s="2">
        <f>HYPERLINK("https://sbirkapp.gov.cz/detail/SPPJ36HXNMIL2QIM", "https://sbirkapp.gov.cz/detail/SPPJ36HXNMIL2QIM")</f>
        <v>0</v>
      </c>
      <c r="V24" t="s">
        <v>161</v>
      </c>
      <c r="W24">
        <v>2</v>
      </c>
    </row>
    <row r="25" spans="1:23">
      <c r="A25" t="s">
        <v>23</v>
      </c>
      <c r="B25" t="s">
        <v>24</v>
      </c>
      <c r="C25" t="s">
        <v>25</v>
      </c>
      <c r="D25" t="s">
        <v>26</v>
      </c>
      <c r="E25" t="s">
        <v>162</v>
      </c>
      <c r="F25" t="s">
        <v>53</v>
      </c>
      <c r="G25" t="s">
        <v>163</v>
      </c>
      <c r="H25" s="1">
        <v>44874</v>
      </c>
      <c r="I25" s="1">
        <v>44876.45433598533</v>
      </c>
      <c r="J25" t="s">
        <v>164</v>
      </c>
      <c r="K25" t="s">
        <v>31</v>
      </c>
      <c r="M25" t="s">
        <v>56</v>
      </c>
      <c r="N25" t="s">
        <v>57</v>
      </c>
      <c r="R25" t="s">
        <v>58</v>
      </c>
      <c r="S25" t="b">
        <v>0</v>
      </c>
      <c r="T25" s="1">
        <v>45292</v>
      </c>
      <c r="U25" s="2">
        <f>HYPERLINK("https://sbirkapp.gov.cz/detail/SPPNLAHOQTOMI2YE", "https://sbirkapp.gov.cz/detail/SPPNLAHOQTOMI2YE")</f>
        <v>0</v>
      </c>
      <c r="V25" t="s">
        <v>165</v>
      </c>
      <c r="W25">
        <v>1</v>
      </c>
    </row>
    <row r="26" spans="1:23">
      <c r="A26" t="s">
        <v>23</v>
      </c>
      <c r="B26" t="s">
        <v>24</v>
      </c>
      <c r="C26" t="s">
        <v>25</v>
      </c>
      <c r="D26" t="s">
        <v>26</v>
      </c>
      <c r="E26" t="s">
        <v>166</v>
      </c>
      <c r="F26" t="s">
        <v>28</v>
      </c>
      <c r="G26" t="s">
        <v>167</v>
      </c>
      <c r="H26" s="1">
        <v>44816</v>
      </c>
      <c r="I26" s="1">
        <v>44818.8127518555</v>
      </c>
      <c r="J26" t="s">
        <v>168</v>
      </c>
      <c r="K26" t="s">
        <v>31</v>
      </c>
      <c r="M26" t="s">
        <v>169</v>
      </c>
      <c r="N26" t="s">
        <v>170</v>
      </c>
      <c r="S26" t="b">
        <v>1</v>
      </c>
      <c r="U26" s="2">
        <f>HYPERLINK("https://sbirkapp.gov.cz/detail/SPP7SBV4AWPFE52Q", "https://sbirkapp.gov.cz/detail/SPP7SBV4AWPFE52Q")</f>
        <v>0</v>
      </c>
      <c r="V26" t="s">
        <v>171</v>
      </c>
      <c r="W26">
        <v>1</v>
      </c>
    </row>
    <row r="27" spans="1:23">
      <c r="A27" t="s">
        <v>23</v>
      </c>
      <c r="B27" t="s">
        <v>24</v>
      </c>
      <c r="C27" t="s">
        <v>25</v>
      </c>
      <c r="D27" t="s">
        <v>26</v>
      </c>
      <c r="E27" t="s">
        <v>172</v>
      </c>
      <c r="F27" t="s">
        <v>53</v>
      </c>
      <c r="G27" t="s">
        <v>173</v>
      </c>
      <c r="H27" s="1">
        <v>44811</v>
      </c>
      <c r="I27" s="1">
        <v>44812.56683602672</v>
      </c>
      <c r="J27" t="s">
        <v>174</v>
      </c>
      <c r="K27" t="s">
        <v>31</v>
      </c>
      <c r="M27" t="s">
        <v>175</v>
      </c>
      <c r="N27" t="s">
        <v>176</v>
      </c>
      <c r="S27" t="b">
        <v>1</v>
      </c>
      <c r="U27" s="2">
        <f>HYPERLINK("https://sbirkapp.gov.cz/detail/SPPHQQL3R46FMEK4", "https://sbirkapp.gov.cz/detail/SPPHQQL3R46FMEK4")</f>
        <v>0</v>
      </c>
      <c r="V27" t="s">
        <v>177</v>
      </c>
      <c r="W27">
        <v>1</v>
      </c>
    </row>
    <row r="28" spans="1:23">
      <c r="A28" t="s">
        <v>23</v>
      </c>
      <c r="B28" t="s">
        <v>24</v>
      </c>
      <c r="C28" t="s">
        <v>25</v>
      </c>
      <c r="D28" t="s">
        <v>26</v>
      </c>
      <c r="E28" t="s">
        <v>178</v>
      </c>
      <c r="F28" t="s">
        <v>53</v>
      </c>
      <c r="G28" t="s">
        <v>179</v>
      </c>
      <c r="H28" s="1">
        <v>44664</v>
      </c>
      <c r="I28" s="1">
        <v>44673.44626446353</v>
      </c>
      <c r="J28" t="s">
        <v>180</v>
      </c>
      <c r="K28" t="s">
        <v>31</v>
      </c>
      <c r="M28" t="s">
        <v>181</v>
      </c>
      <c r="N28" t="s">
        <v>182</v>
      </c>
      <c r="R28" t="s">
        <v>183</v>
      </c>
      <c r="S28" t="b">
        <v>0</v>
      </c>
      <c r="T28" s="1">
        <v>44995</v>
      </c>
      <c r="U28" s="2">
        <f>HYPERLINK("https://sbirkapp.gov.cz/detail/SPPCGKXK5DPWOMZ4", "https://sbirkapp.gov.cz/detail/SPPCGKXK5DPWOMZ4")</f>
        <v>0</v>
      </c>
      <c r="V28" t="s">
        <v>184</v>
      </c>
      <c r="W28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2026-08-09T11:52:53Z</dcterms:created>
  <dcterms:modified xsi:type="dcterms:W3CDTF">2026-08-09T11:52:53Z</dcterms:modified>
</cp:coreProperties>
</file>