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<sst xmlns="http://schemas.openxmlformats.org/spreadsheetml/2006/main" count="333" uniqueCount="157">
  <si>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</si>
  <si>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</si>
  <si>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</si>
  <si>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</si>
  <si>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</si>
  <si>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</si>
  <si>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</si>
  <si>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</si>
  <si>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</si>
  <si>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</si>
  <si>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</si>
  <si>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</si>
  <si>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</si>
  <si>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</si>
  <si>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</si>
  <si>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</si>
  <si>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</si>
  <si>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</si>
  <si>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</si>
  <si>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</si>
  <si>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</si>
  <si>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</si>
  <si>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</si>
  <si>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Luštěnice</t>
  </si>
  <si>
    <t>00238252</t>
  </si>
  <si>
    <t>7xxbpp4</t>
  </si>
  <si>
    <t>Středočeský kraj</t>
  </si>
  <si>
    <t>1/2026</t>
  </si>
  <si>
    <t>Obecně závazná vyhláška</t>
  </si>
  <si>
    <t>o stanovení obecního systému odpadového hospodářství</t>
  </si>
  <si>
    <t>2026-03-14</t>
  </si>
  <si>
    <t>Běžný</t>
  </si>
  <si>
    <t>systém odpadového hospodářství</t>
  </si>
  <si>
    <t>zákon č. 541/2020 Sb., o odpadech - § 59 odst. 4</t>
  </si>
  <si>
    <t>6/2023: o stanovení obecního systému odpadového hospodářství</t>
  </si>
  <si>
    <t>1656746566</t>
  </si>
  <si>
    <t>2/2025</t>
  </si>
  <si>
    <t>stanovení místního koeficientu pro jednotlivé skupiny nemovitých věcí</t>
  </si>
  <si>
    <t>2026-01-01</t>
  </si>
  <si>
    <t>daň z nemovitých věcí - místní koeficient</t>
  </si>
  <si>
    <t>zákon č. 338/1992 Sb., o dani z nemovitých věcí - § 12 odst. 1 písm. a) bod 4</t>
  </si>
  <si>
    <t>3/2024: o stanovení místního koeficientu pro jednotlivé skupiny nemovitých věcí</t>
  </si>
  <si>
    <t>1550112236</t>
  </si>
  <si>
    <t>1/2025</t>
  </si>
  <si>
    <t>Požární řád</t>
  </si>
  <si>
    <t>2025-06-12</t>
  </si>
  <si>
    <t>požární ochrana - požární řád</t>
  </si>
  <si>
    <t>zákon č. 133/1985 Sb., o požární ochraně - § 29 odst. 1 písm. o) bod 1</t>
  </si>
  <si>
    <t>2/2024: Požární řád obce</t>
  </si>
  <si>
    <t>1531253116</t>
  </si>
  <si>
    <t>6/2024</t>
  </si>
  <si>
    <t>Stanovení části společného školského obvodu základní školy</t>
  </si>
  <si>
    <t>2024-10-15</t>
  </si>
  <si>
    <t>školské obvody - základní školy</t>
  </si>
  <si>
    <t>zákon č. 561/2004 Sb., školský zákon - § 178 odst. 2 písm. c)</t>
  </si>
  <si>
    <t>1/2024: stanovení části společného školského obvodu základní školy</t>
  </si>
  <si>
    <t>1418592987</t>
  </si>
  <si>
    <t>5/2024</t>
  </si>
  <si>
    <t>Pravidla pro pohyb psů na veřejném prostranství v obci</t>
  </si>
  <si>
    <t>pohyb psů</t>
  </si>
  <si>
    <t>zákon č. 246/1992 Sb., na ochranu zvířat proti týrání - § 24 odst. 2</t>
  </si>
  <si>
    <t>1418589477</t>
  </si>
  <si>
    <t>4/2024</t>
  </si>
  <si>
    <t>zajištění udržování čistoty ulic a jiných veřejných prostranství k ochraně životního prostředí, zeleně v zástavbě a ostatní veřejné zeleně</t>
  </si>
  <si>
    <t>veřejný pořádek - údržba a ochrana veřejné zeleně</t>
  </si>
  <si>
    <t>zákon č. 128/2000 Sb., o obcích - § 10 písm. c) - údržba a ochrana veřejné zeleně</t>
  </si>
  <si>
    <t>1418584984</t>
  </si>
  <si>
    <t>3/2024</t>
  </si>
  <si>
    <t>o stanovení místního koeficientu pro jednotlivé skupiny nemovitých věcí</t>
  </si>
  <si>
    <t>2025-01-01</t>
  </si>
  <si>
    <t>2/2025: stanovení místního koeficientu pro jednotlivé skupiny nemovitých věcí</t>
  </si>
  <si>
    <t>1380126262</t>
  </si>
  <si>
    <t>2/2024</t>
  </si>
  <si>
    <t>Požární řád obce</t>
  </si>
  <si>
    <t>2024-05-07</t>
  </si>
  <si>
    <t>7/2023: Požární řád obce</t>
  </si>
  <si>
    <t>1/2025: Požární řád</t>
  </si>
  <si>
    <t>1355366742</t>
  </si>
  <si>
    <t>1/2024</t>
  </si>
  <si>
    <t>stanovení části společného školského obvodu základní školy</t>
  </si>
  <si>
    <t>2024-05-22</t>
  </si>
  <si>
    <t>6/2024: Stanovení části společného školského obvodu základní školy</t>
  </si>
  <si>
    <t>1355342929</t>
  </si>
  <si>
    <t>3/2008</t>
  </si>
  <si>
    <t>o obecních symbolech</t>
  </si>
  <si>
    <t>2008-05-07</t>
  </si>
  <si>
    <t>Dle přechodného ustanovení</t>
  </si>
  <si>
    <t>jiná</t>
  </si>
  <si>
    <t xml:space="preserve">ústavní zákon č. 1/1993 Sb., Ústava České republiky - čl. 104 odst. 3 </t>
  </si>
  <si>
    <t>1333435598</t>
  </si>
  <si>
    <t>3/2017</t>
  </si>
  <si>
    <t>Stanovení části společného školského obvodu mateřské školy</t>
  </si>
  <si>
    <t>2017-04-04</t>
  </si>
  <si>
    <t>školské obvody - mateřské školy</t>
  </si>
  <si>
    <t>zákon č. 561/2004 Sb., školský zákon - § 179 odst. 3 a § 178 odst. 2 písm. c)</t>
  </si>
  <si>
    <t>1333421857</t>
  </si>
  <si>
    <t>7/2023</t>
  </si>
  <si>
    <t>2023-12-01</t>
  </si>
  <si>
    <t>11/2013: Požární řád obce</t>
  </si>
  <si>
    <t>1274708242</t>
  </si>
  <si>
    <t>11/2013</t>
  </si>
  <si>
    <t>2013-09-01</t>
  </si>
  <si>
    <t>1274706584</t>
  </si>
  <si>
    <t>6/2023</t>
  </si>
  <si>
    <t>2024-01-01</t>
  </si>
  <si>
    <t>2/2017: o stanovení systému shromažďování, sběru, přepravy, třídění, využívání a odstraňování komunálních odpadů a nakládání se stavebním odpadem na území obce Luštěnice</t>
  </si>
  <si>
    <t>1/2026: o stanovení obecního systému odpadového hospodářství</t>
  </si>
  <si>
    <t>1274269980</t>
  </si>
  <si>
    <t>2/2017</t>
  </si>
  <si>
    <t>o stanovení systému shromažďování, sběru, přepravy, třídění, využívání a odstraňování komunálních odpadů a nakládání se stavebním odpadem na území obce Luštěnice</t>
  </si>
  <si>
    <t>2017-01-23</t>
  </si>
  <si>
    <t>1274267998</t>
  </si>
  <si>
    <t>5/2023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</si>
  <si>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</si>
  <si>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</si>
  <si>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</si>
  <si>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2/2021: o místním poplatku za obecní systém odpadového hospodářství</t>
  </si>
  <si>
    <t>1274239268</t>
  </si>
  <si>
    <t>4/2023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</si>
  <si>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</si>
  <si>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</si>
  <si>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</si>
  <si>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3/2020: o místním poplatku za užívání veřejného prostranství</t>
  </si>
  <si>
    <t>1274237681</t>
  </si>
  <si>
    <t>3/2023</t>
  </si>
  <si>
    <t>o místním poplatku ze psů</t>
  </si>
  <si>
    <t>místní poplatek ze psů</t>
  </si>
  <si>
    <t>zákon č. 565/1990 Sb., o místních poplatcích - § 14 - ze psů</t>
  </si>
  <si>
    <t>02/2020: o místním poplatku ze psů</t>
  </si>
  <si>
    <t>1274235865</t>
  </si>
  <si>
    <t>2/2023</t>
  </si>
  <si>
    <t>o místním poplatku z pobytu</t>
  </si>
  <si>
    <t>místní poplatek z pobytu</t>
  </si>
  <si>
    <t>zákon č. 565/1990 Sb., o místních poplatcích - § 14 - z pobytu</t>
  </si>
  <si>
    <t>1/2021: o místním poplatku z pobytu</t>
  </si>
  <si>
    <t>1274231742</t>
  </si>
  <si>
    <t>1/2021</t>
  </si>
  <si>
    <t>2021-02-16</t>
  </si>
  <si>
    <t>2/2023: o místním poplatku z pobytu</t>
  </si>
  <si>
    <t>1157125620</t>
  </si>
  <si>
    <t>3/2020</t>
  </si>
  <si>
    <t>2021-01-01</t>
  </si>
  <si>
    <t>4/2023: o místním poplatku za užívání veřejného prostranství</t>
  </si>
  <si>
    <t>1157084590</t>
  </si>
  <si>
    <t>02/2020</t>
  </si>
  <si>
    <t>3/2023: o místním poplatku ze psů</t>
  </si>
  <si>
    <t>1157078451</t>
  </si>
  <si>
    <t>2/2021</t>
  </si>
  <si>
    <t>2022-01-01</t>
  </si>
  <si>
    <t>5/2023: o místním poplatku za obecní systém odpadového hospodářství</t>
  </si>
  <si>
    <t>1157040915</t>
  </si>
  <si>
    <t>1/2023</t>
  </si>
  <si>
    <t>o požívání alkoholických nápojů za účelem zabezpečení místních záležitostí veřejného pořádku na vymezených veřejných prostranstvích</t>
  </si>
  <si>
    <t>2023-03-23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</si>
  <si>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</si>
  <si>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</si>
  <si>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1156413424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</si>
</sst>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46078</v>
      </c>
      <c r="I2" s="1">
        <v>46080.38704814457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HYPERLINK("https://sbirkapp.gov.cz/detail/SPPRSPAKIMJCIZXW", "https://sbirkapp.gov.cz/detail/SPPRSPAKIMJCIZXW")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45846</v>
      </c>
      <c r="I3" s="1">
        <v>45847.67183461972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HYPERLINK("https://sbirkapp.gov.cz/detail/SPPMHYRUFPCJTDCG", "https://sbirkapp.gov.cz/detail/SPPMHYRUFPCJTDCG")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45803</v>
      </c>
      <c r="I4" s="1">
        <v>45805.62603815257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HYPERLINK("https://sbirkapp.gov.cz/detail/SPP7AUI52EOR5YGU", "https://sbirkapp.gov.cz/detail/SPP7AUI52EOR5YGU")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45560</v>
      </c>
      <c r="I5" s="1">
        <v>45565.40457784391</v>
      </c>
      <c r="J5" t="s">
        <v>52</v>
      </c>
      <c r="K5" t="s">
        <v>31</v>
      </c>
      <c r="M5" t="s">
        <v>53</v>
      </c>
      <c r="N5" t="s">
        <v>54</v>
      </c>
      <c r="P5" t="s">
        <v>55</v>
      </c>
      <c r="S5" t="b">
        <v>1</v>
      </c>
      <c r="U5" s="2">
        <f>HYPERLINK("https://sbirkapp.gov.cz/detail/SPPY55PIQZBWT4FK", "https://sbirkapp.gov.cz/detail/SPPY55PIQZBWT4FK")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45560</v>
      </c>
      <c r="I6" s="1">
        <v>45565.39974954119</v>
      </c>
      <c r="J6" t="s">
        <v>52</v>
      </c>
      <c r="K6" t="s">
        <v>31</v>
      </c>
      <c r="M6" t="s">
        <v>59</v>
      </c>
      <c r="N6" t="s">
        <v>60</v>
      </c>
      <c r="S6" t="b">
        <v>1</v>
      </c>
      <c r="U6" s="2">
        <f>HYPERLINK("https://sbirkapp.gov.cz/detail/SPPCGBS7YOY6NWZE", "https://sbirkapp.gov.cz/detail/SPPCGBS7YOY6NWZE")</f>
        <v>0</v>
      </c>
      <c r="V6" t="s">
        <v>61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45560</v>
      </c>
      <c r="I7" s="1">
        <v>45565.3943411693</v>
      </c>
      <c r="J7" t="s">
        <v>52</v>
      </c>
      <c r="K7" t="s">
        <v>31</v>
      </c>
      <c r="M7" t="s">
        <v>64</v>
      </c>
      <c r="N7" t="s">
        <v>65</v>
      </c>
      <c r="S7" t="b">
        <v>1</v>
      </c>
      <c r="U7" s="2">
        <f>HYPERLINK("https://sbirkapp.gov.cz/detail/SPP5NKQ5IRQZGEZ6", "https://sbirkapp.gov.cz/detail/SPP5NKQ5IRQZGEZ6")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45469</v>
      </c>
      <c r="I8" s="1">
        <v>45474.69818359684</v>
      </c>
      <c r="J8" t="s">
        <v>69</v>
      </c>
      <c r="K8" t="s">
        <v>31</v>
      </c>
      <c r="M8" t="s">
        <v>39</v>
      </c>
      <c r="N8" t="s">
        <v>40</v>
      </c>
      <c r="R8" t="s">
        <v>70</v>
      </c>
      <c r="S8" t="b">
        <v>0</v>
      </c>
      <c r="T8" s="1">
        <v>46023</v>
      </c>
      <c r="U8" s="2">
        <f>HYPERLINK("https://sbirkapp.gov.cz/detail/SPPSM5R5EGA6YXBW", "https://sbirkapp.gov.cz/detail/SPPSM5R5EGA6YXBW")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45406</v>
      </c>
      <c r="I9" s="1">
        <v>45419.41847164588</v>
      </c>
      <c r="J9" t="s">
        <v>74</v>
      </c>
      <c r="K9" t="s">
        <v>31</v>
      </c>
      <c r="M9" t="s">
        <v>46</v>
      </c>
      <c r="N9" t="s">
        <v>47</v>
      </c>
      <c r="P9" t="s">
        <v>75</v>
      </c>
      <c r="R9" t="s">
        <v>76</v>
      </c>
      <c r="S9" t="b">
        <v>0</v>
      </c>
      <c r="T9" s="1">
        <v>45820</v>
      </c>
      <c r="U9" s="2">
        <f>HYPERLINK("https://sbirkapp.gov.cz/detail/SPPSTFG7H2XJECAM", "https://sbirkapp.gov.cz/detail/SPPSTFG7H2XJECAM")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45406</v>
      </c>
      <c r="I10" s="1">
        <v>45419.40055149132</v>
      </c>
      <c r="J10" t="s">
        <v>80</v>
      </c>
      <c r="K10" t="s">
        <v>31</v>
      </c>
      <c r="M10" t="s">
        <v>53</v>
      </c>
      <c r="N10" t="s">
        <v>54</v>
      </c>
      <c r="R10" t="s">
        <v>81</v>
      </c>
      <c r="S10" t="b">
        <v>0</v>
      </c>
      <c r="T10" s="1">
        <v>45580</v>
      </c>
      <c r="U10" s="2">
        <f>HYPERLINK("https://sbirkapp.gov.cz/detail/SPP2UKQWAF3KFFEG", "https://sbirkapp.gov.cz/detail/SPP2UKQWAF3KFFEG")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39559</v>
      </c>
      <c r="I11" s="1">
        <v>45373.40195979297</v>
      </c>
      <c r="J11" t="s">
        <v>85</v>
      </c>
      <c r="K11" t="s">
        <v>86</v>
      </c>
      <c r="L11" s="1">
        <v>39560</v>
      </c>
      <c r="M11" t="s">
        <v>87</v>
      </c>
      <c r="N11" t="s">
        <v>88</v>
      </c>
      <c r="S11" t="b">
        <v>1</v>
      </c>
      <c r="U11" s="2">
        <f>HYPERLINK("https://sbirkapp.gov.cz/detail/SPPVJBVLJQGKCUNM", "https://sbirkapp.gov.cz/detail/SPPVJBVLJQGKCUNM")</f>
        <v>0</v>
      </c>
      <c r="V11" t="s">
        <v>89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28</v>
      </c>
      <c r="G12" t="s">
        <v>91</v>
      </c>
      <c r="H12" s="1">
        <v>42810</v>
      </c>
      <c r="I12" s="1">
        <v>45373.38828232705</v>
      </c>
      <c r="J12" t="s">
        <v>92</v>
      </c>
      <c r="K12" t="s">
        <v>86</v>
      </c>
      <c r="L12" s="1">
        <v>42814</v>
      </c>
      <c r="M12" t="s">
        <v>93</v>
      </c>
      <c r="N12" t="s">
        <v>94</v>
      </c>
      <c r="S12" t="b">
        <v>1</v>
      </c>
      <c r="U12" s="2">
        <f>HYPERLINK("https://sbirkapp.gov.cz/detail/SPP64XIZKPILXSCA", "https://sbirkapp.gov.cz/detail/SPP64XIZKPILXSCA")</f>
        <v>0</v>
      </c>
      <c r="V12" t="s">
        <v>95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28</v>
      </c>
      <c r="G13" t="s">
        <v>73</v>
      </c>
      <c r="H13" s="1">
        <v>45245</v>
      </c>
      <c r="I13" s="1">
        <v>45251.4297985637</v>
      </c>
      <c r="J13" t="s">
        <v>97</v>
      </c>
      <c r="K13" t="s">
        <v>31</v>
      </c>
      <c r="M13" t="s">
        <v>46</v>
      </c>
      <c r="N13" t="s">
        <v>47</v>
      </c>
      <c r="P13" t="s">
        <v>98</v>
      </c>
      <c r="R13" t="s">
        <v>48</v>
      </c>
      <c r="S13" t="b">
        <v>0</v>
      </c>
      <c r="T13" s="1">
        <v>45419</v>
      </c>
      <c r="U13" s="2">
        <f>HYPERLINK("https://sbirkapp.gov.cz/detail/SPP4XSACXA6DTJHO", "https://sbirkapp.gov.cz/detail/SPP4XSACXA6DTJHO")</f>
        <v>0</v>
      </c>
      <c r="V13" t="s">
        <v>99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73</v>
      </c>
      <c r="H14" s="1">
        <v>41515</v>
      </c>
      <c r="I14" s="1">
        <v>45251.42816612431</v>
      </c>
      <c r="J14" t="s">
        <v>101</v>
      </c>
      <c r="K14" t="s">
        <v>86</v>
      </c>
      <c r="L14" s="1">
        <v>41516</v>
      </c>
      <c r="M14" t="s">
        <v>46</v>
      </c>
      <c r="N14" t="s">
        <v>47</v>
      </c>
      <c r="R14" t="s">
        <v>75</v>
      </c>
      <c r="S14" t="b">
        <v>0</v>
      </c>
      <c r="T14" s="1">
        <v>45261</v>
      </c>
      <c r="U14" s="2">
        <f>HYPERLINK("https://sbirkapp.gov.cz/detail/SPP6TNYZJXFI4SPK", "https://sbirkapp.gov.cz/detail/SPP6TNYZJXFI4SPK")</f>
        <v>0</v>
      </c>
      <c r="V14" t="s">
        <v>102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103</v>
      </c>
      <c r="F15" t="s">
        <v>28</v>
      </c>
      <c r="G15" t="s">
        <v>29</v>
      </c>
      <c r="H15" s="1">
        <v>45245</v>
      </c>
      <c r="I15" s="1">
        <v>45250.65049740605</v>
      </c>
      <c r="J15" t="s">
        <v>104</v>
      </c>
      <c r="K15" t="s">
        <v>31</v>
      </c>
      <c r="M15" t="s">
        <v>32</v>
      </c>
      <c r="N15" t="s">
        <v>33</v>
      </c>
      <c r="P15" t="s">
        <v>105</v>
      </c>
      <c r="R15" t="s">
        <v>106</v>
      </c>
      <c r="S15" t="b">
        <v>0</v>
      </c>
      <c r="T15" s="1">
        <v>46095</v>
      </c>
      <c r="U15" s="2">
        <f>HYPERLINK("https://sbirkapp.gov.cz/detail/SPP4BP2TESLSF2V4", "https://sbirkapp.gov.cz/detail/SPP4BP2TESLSF2V4")</f>
        <v>0</v>
      </c>
      <c r="V15" t="s">
        <v>107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108</v>
      </c>
      <c r="F16" t="s">
        <v>28</v>
      </c>
      <c r="G16" t="s">
        <v>109</v>
      </c>
      <c r="H16" s="1">
        <v>42754</v>
      </c>
      <c r="I16" s="1">
        <v>45250.64889580455</v>
      </c>
      <c r="J16" t="s">
        <v>110</v>
      </c>
      <c r="K16" t="s">
        <v>86</v>
      </c>
      <c r="L16" s="1">
        <v>42758</v>
      </c>
      <c r="M16" t="s">
        <v>32</v>
      </c>
      <c r="N16" t="s">
        <v>33</v>
      </c>
      <c r="R16" t="s">
        <v>34</v>
      </c>
      <c r="S16" t="b">
        <v>0</v>
      </c>
      <c r="T16" s="1">
        <v>45292</v>
      </c>
      <c r="U16" s="2">
        <f>HYPERLINK("https://sbirkapp.gov.cz/detail/SPP64IBQWGY3HCT6", "https://sbirkapp.gov.cz/detail/SPP64IBQWGY3HCT6")</f>
        <v>0</v>
      </c>
      <c r="V16" t="s">
        <v>111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112</v>
      </c>
      <c r="F17" t="s">
        <v>28</v>
      </c>
      <c r="G17" t="s">
        <v>113</v>
      </c>
      <c r="H17" s="1">
        <v>45245</v>
      </c>
      <c r="I17" s="1">
        <v>45250.62471084687</v>
      </c>
      <c r="J17" t="s">
        <v>104</v>
      </c>
      <c r="K17" t="s">
        <v>31</v>
      </c>
      <c r="M17" t="s">
        <v>114</v>
      </c>
      <c r="N17" t="s">
        <v>115</v>
      </c>
      <c r="P17" t="s">
        <v>116</v>
      </c>
      <c r="S17" t="b">
        <v>1</v>
      </c>
      <c r="U17" s="2">
        <f>HYPERLINK("https://sbirkapp.gov.cz/detail/SPPDTVQBITAKGYUC", "https://sbirkapp.gov.cz/detail/SPPDTVQBITAKGYUC")</f>
        <v>0</v>
      </c>
      <c r="V17" t="s">
        <v>117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118</v>
      </c>
      <c r="F18" t="s">
        <v>28</v>
      </c>
      <c r="G18" t="s">
        <v>119</v>
      </c>
      <c r="H18" s="1">
        <v>45245</v>
      </c>
      <c r="I18" s="1">
        <v>45250.62307721028</v>
      </c>
      <c r="J18" t="s">
        <v>104</v>
      </c>
      <c r="K18" t="s">
        <v>31</v>
      </c>
      <c r="M18" t="s">
        <v>120</v>
      </c>
      <c r="N18" t="s">
        <v>121</v>
      </c>
      <c r="P18" t="s">
        <v>122</v>
      </c>
      <c r="S18" t="b">
        <v>1</v>
      </c>
      <c r="U18" s="2">
        <f>HYPERLINK("https://sbirkapp.gov.cz/detail/SPPXKDVNL6Q4OHEI", "https://sbirkapp.gov.cz/detail/SPPXKDVNL6Q4OHEI")</f>
        <v>0</v>
      </c>
      <c r="V18" t="s">
        <v>123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124</v>
      </c>
      <c r="F19" t="s">
        <v>28</v>
      </c>
      <c r="G19" t="s">
        <v>125</v>
      </c>
      <c r="H19" s="1">
        <v>45245</v>
      </c>
      <c r="I19" s="1">
        <v>45250.62082685585</v>
      </c>
      <c r="J19" t="s">
        <v>104</v>
      </c>
      <c r="K19" t="s">
        <v>31</v>
      </c>
      <c r="M19" t="s">
        <v>126</v>
      </c>
      <c r="N19" t="s">
        <v>127</v>
      </c>
      <c r="P19" t="s">
        <v>128</v>
      </c>
      <c r="S19" t="b">
        <v>1</v>
      </c>
      <c r="U19" s="2">
        <f>HYPERLINK("https://sbirkapp.gov.cz/detail/SPPGKMSY252LGE46", "https://sbirkapp.gov.cz/detail/SPPGKMSY252LGE46")</f>
        <v>0</v>
      </c>
      <c r="V19" t="s">
        <v>129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130</v>
      </c>
      <c r="F20" t="s">
        <v>28</v>
      </c>
      <c r="G20" t="s">
        <v>131</v>
      </c>
      <c r="H20" s="1">
        <v>45245</v>
      </c>
      <c r="I20" s="1">
        <v>45250.61654783006</v>
      </c>
      <c r="J20" t="s">
        <v>104</v>
      </c>
      <c r="K20" t="s">
        <v>31</v>
      </c>
      <c r="M20" t="s">
        <v>132</v>
      </c>
      <c r="N20" t="s">
        <v>133</v>
      </c>
      <c r="P20" t="s">
        <v>134</v>
      </c>
      <c r="S20" t="b">
        <v>1</v>
      </c>
      <c r="U20" s="2">
        <f>HYPERLINK("https://sbirkapp.gov.cz/detail/SPPZOZG4HEQE7IM2", "https://sbirkapp.gov.cz/detail/SPPZOZG4HEQE7IM2")</f>
        <v>0</v>
      </c>
      <c r="V20" t="s">
        <v>135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136</v>
      </c>
      <c r="F21" t="s">
        <v>28</v>
      </c>
      <c r="G21" t="s">
        <v>131</v>
      </c>
      <c r="H21" s="1">
        <v>44221</v>
      </c>
      <c r="I21" s="1">
        <v>44994.48191551501</v>
      </c>
      <c r="J21" t="s">
        <v>137</v>
      </c>
      <c r="K21" t="s">
        <v>86</v>
      </c>
      <c r="L21" s="1">
        <v>44228</v>
      </c>
      <c r="M21" t="s">
        <v>132</v>
      </c>
      <c r="N21" t="s">
        <v>133</v>
      </c>
      <c r="R21" t="s">
        <v>138</v>
      </c>
      <c r="S21" t="b">
        <v>0</v>
      </c>
      <c r="T21" s="1">
        <v>45292</v>
      </c>
      <c r="U21" s="2">
        <f>HYPERLINK("https://sbirkapp.gov.cz/detail/SPPNNG3ZZIOGHLN6", "https://sbirkapp.gov.cz/detail/SPPNNG3ZZIOGHLN6")</f>
        <v>0</v>
      </c>
      <c r="V21" t="s">
        <v>139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140</v>
      </c>
      <c r="F22" t="s">
        <v>28</v>
      </c>
      <c r="G22" t="s">
        <v>119</v>
      </c>
      <c r="H22" s="1">
        <v>44095</v>
      </c>
      <c r="I22" s="1">
        <v>44994.44610716639</v>
      </c>
      <c r="J22" t="s">
        <v>141</v>
      </c>
      <c r="K22" t="s">
        <v>86</v>
      </c>
      <c r="L22" s="1">
        <v>44147</v>
      </c>
      <c r="M22" t="s">
        <v>120</v>
      </c>
      <c r="N22" t="s">
        <v>121</v>
      </c>
      <c r="R22" t="s">
        <v>142</v>
      </c>
      <c r="S22" t="b">
        <v>0</v>
      </c>
      <c r="T22" s="1">
        <v>45292</v>
      </c>
      <c r="U22" s="2">
        <f>HYPERLINK("https://sbirkapp.gov.cz/detail/SPP6ERE2KT5BW4L4", "https://sbirkapp.gov.cz/detail/SPP6ERE2KT5BW4L4")</f>
        <v>0</v>
      </c>
      <c r="V22" t="s">
        <v>143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144</v>
      </c>
      <c r="F23" t="s">
        <v>28</v>
      </c>
      <c r="G23" t="s">
        <v>125</v>
      </c>
      <c r="H23" s="1">
        <v>44095</v>
      </c>
      <c r="I23" s="1">
        <v>44994.44059678644</v>
      </c>
      <c r="J23" t="s">
        <v>141</v>
      </c>
      <c r="K23" t="s">
        <v>86</v>
      </c>
      <c r="L23" s="1">
        <v>44147</v>
      </c>
      <c r="M23" t="s">
        <v>126</v>
      </c>
      <c r="N23" t="s">
        <v>127</v>
      </c>
      <c r="R23" t="s">
        <v>145</v>
      </c>
      <c r="S23" t="b">
        <v>0</v>
      </c>
      <c r="T23" s="1">
        <v>45292</v>
      </c>
      <c r="U23" s="2">
        <f>HYPERLINK("https://sbirkapp.gov.cz/detail/SPPZXHISQPVHGVZC", "https://sbirkapp.gov.cz/detail/SPPZXHISQPVHGVZC")</f>
        <v>0</v>
      </c>
      <c r="V23" t="s">
        <v>146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147</v>
      </c>
      <c r="F24" t="s">
        <v>28</v>
      </c>
      <c r="G24" t="s">
        <v>113</v>
      </c>
      <c r="H24" s="1">
        <v>44459</v>
      </c>
      <c r="I24" s="1">
        <v>44994.40847865539</v>
      </c>
      <c r="J24" t="s">
        <v>148</v>
      </c>
      <c r="K24" t="s">
        <v>86</v>
      </c>
      <c r="L24" s="1">
        <v>44473</v>
      </c>
      <c r="M24" t="s">
        <v>114</v>
      </c>
      <c r="N24" t="s">
        <v>115</v>
      </c>
      <c r="R24" t="s">
        <v>149</v>
      </c>
      <c r="S24" t="b">
        <v>0</v>
      </c>
      <c r="T24" s="1">
        <v>45292</v>
      </c>
      <c r="U24" s="2">
        <f>HYPERLINK("https://sbirkapp.gov.cz/detail/SPPSAN3I4W4O3DOE", "https://sbirkapp.gov.cz/detail/SPPSAN3I4W4O3DOE")</f>
        <v>0</v>
      </c>
      <c r="V24" t="s">
        <v>150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151</v>
      </c>
      <c r="F25" t="s">
        <v>28</v>
      </c>
      <c r="G25" t="s">
        <v>152</v>
      </c>
      <c r="H25" s="1">
        <v>44979</v>
      </c>
      <c r="I25" s="1">
        <v>44993.42326255477</v>
      </c>
      <c r="J25" t="s">
        <v>153</v>
      </c>
      <c r="K25" t="s">
        <v>31</v>
      </c>
      <c r="M25" t="s">
        <v>154</v>
      </c>
      <c r="N25" t="s">
        <v>155</v>
      </c>
      <c r="S25" t="b">
        <v>1</v>
      </c>
      <c r="U25" s="2">
        <f>HYPERLINK("https://sbirkapp.gov.cz/detail/SPPPT3PPFOJXA5NK", "https://sbirkapp.gov.cz/detail/SPPPT3PPFOJXA5NK")</f>
        <v>0</v>
      </c>
      <c r="V25" t="s">
        <v>156</v>
      </c>
      <c r="W25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2026-08-25T09:26:04Z</dcterms:created>
  <dcterms:modified xsi:type="dcterms:W3CDTF">2026-08-25T09:26:04Z</dcterms:modified>
</cp:coreProperties>
</file>