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<sst xmlns="http://schemas.openxmlformats.org/spreadsheetml/2006/main" count="363" uniqueCount="165">
  <si>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</si>
  <si>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</si>
  <si>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</si>
  <si>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</si>
  <si>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</si>
  <si>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</si>
  <si>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</si>
  <si>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</si>
  <si>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</si>
  <si>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</si>
  <si>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</si>
  <si>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</si>
  <si>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</si>
  <si>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</si>
  <si>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</si>
  <si>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</si>
  <si>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</si>
  <si>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</si>
  <si>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</si>
  <si>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</si>
  <si>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</si>
  <si>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</si>
  <si>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</si>
  <si>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Zruč nad Sázavou</t>
  </si>
  <si>
    <t>00236667</t>
  </si>
  <si>
    <t>v3qb2au</t>
  </si>
  <si>
    <t>Středočeský kraj</t>
  </si>
  <si>
    <t>1/2026</t>
  </si>
  <si>
    <t>Obecně závazná vyhláška</t>
  </si>
  <si>
    <t>Obecně závazná vyhláška města Zruč nad Sázavou o místním poplatku za užívání veřejného prostranství</t>
  </si>
  <si>
    <t>2026-09-30</t>
  </si>
  <si>
    <t>Běžný</t>
  </si>
  <si>
    <t>místní poplatek za užívání veřejného prostranství</t>
  </si>
  <si>
    <t>zákon č. 565/1990 Sb., o místních poplatcích - § 14 - za užívání veřejného prostranství</t>
  </si>
  <si>
    <t>4/2023: Obecně závazná vyhláška města Zruč nad Sázavou o místním poplatku za užívání veřejného prostranství</t>
  </si>
  <si>
    <t>1767016712</t>
  </si>
  <si>
    <t>2/2025</t>
  </si>
  <si>
    <t>Obecně závazná vyhláška města o stanovení obecního systému odpadového hospodářství</t>
  </si>
  <si>
    <t>2026-01-01</t>
  </si>
  <si>
    <t>systém odpadového hospodářství</t>
  </si>
  <si>
    <t>zákon č. 541/2020 Sb., o odpadech - § 59 odst. 4</t>
  </si>
  <si>
    <t>1/2019: o stanovení systému shromažďování, sběru, přepravy, třídění, využívání a odstraňování komunálních odpadů a nakládání se stavebním odpadem na území města Zruče nad Sázavou</t>
  </si>
  <si>
    <t>1621805832</t>
  </si>
  <si>
    <t>1/2025</t>
  </si>
  <si>
    <t>Obecně závazná vyhláška města Zruč nad Sázavou o místním poplatku ze psů</t>
  </si>
  <si>
    <t>místní poplatek ze psů</t>
  </si>
  <si>
    <t>zákon č. 565/1990 Sb., o místních poplatcích - § 14 - ze psů</t>
  </si>
  <si>
    <t>3/2023: Obecně závazná vyhláška města Zruč nad Sázavou o místním poplatku ze psů</t>
  </si>
  <si>
    <t>1621800813</t>
  </si>
  <si>
    <t>2/2024</t>
  </si>
  <si>
    <t>Obecně závazná vyhláška města Zruč nad Sázavou o stanovení místních koeficientů daně z nemovitých věcí</t>
  </si>
  <si>
    <t>2025-01-01</t>
  </si>
  <si>
    <t>daň z nemovitých věcí - místní koeficient; daň z nemovitých věcí - místní koeficient</t>
  </si>
  <si>
    <t>zákon č. 338/1992 Sb., o dani z nemovitých věcí - § 12 odst. 1 písm. a) bod 1; zákon č. 338/1992 Sb., o dani z nemovitých věcí - § 12 odst. 1 písm. a) bod 4</t>
  </si>
  <si>
    <t>4/2011: o stanovení koeficientů pro výpočet daně z nemovitostí</t>
  </si>
  <si>
    <t>1374071479</t>
  </si>
  <si>
    <t>1/2024</t>
  </si>
  <si>
    <t>Obecně závazná vyhláška města Zruč nad Sázavou, kterou se stanovují pravidla pro pohyb psů na veřejném prostranství ve městě Zruč nad Sázavou a vymezují prostory pro volné pobíhání psů</t>
  </si>
  <si>
    <t>2024-05-01</t>
  </si>
  <si>
    <t>pohyb psů</t>
  </si>
  <si>
    <t>zákon č. 246/1992 Sb., na ochranu zvířat proti týrání - § 24 odst. 2</t>
  </si>
  <si>
    <t>1/2013: pravidla pro pohyb zvířat zejména psů na veřejném prostranství</t>
  </si>
  <si>
    <t>1341882333</t>
  </si>
  <si>
    <t>4/2023</t>
  </si>
  <si>
    <t>2024-01-01</t>
  </si>
  <si>
    <t>1/2021: o místním poplatku za užívání veřejného prostranství</t>
  </si>
  <si>
    <t>1/2026: Obecně závazná vyhláška města Zruč nad Sázavou o místním poplatku za užívání veřejného prostranství</t>
  </si>
  <si>
    <t>1276028187</t>
  </si>
  <si>
    <t>3/2023</t>
  </si>
  <si>
    <t>2/2020: o místním poplatku ze psů</t>
  </si>
  <si>
    <t>1/2025: Obecně závazná vyhláška města Zruč nad Sázavou o místním poplatku ze psů</t>
  </si>
  <si>
    <t>1276022483</t>
  </si>
  <si>
    <t>2/2023</t>
  </si>
  <si>
    <t>Obecně závazná vyhláška města Zruč nad Sázavou 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</si>
  <si>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</si>
  <si>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</si>
  <si>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1/2022: o místním poplatku za obecní systém odpadového hospodářství</t>
  </si>
  <si>
    <t>1276020879</t>
  </si>
  <si>
    <t>1/2023</t>
  </si>
  <si>
    <t>Obecně závazná vyhláška města Zruč nad Sázavou o místním poplatku z pobytu</t>
  </si>
  <si>
    <t>místní poplatek z pobytu</t>
  </si>
  <si>
    <t>zákon č. 565/1990 Sb., o místních poplatcích - § 14 - z pobytu</t>
  </si>
  <si>
    <t>3/2021: o místním poplatku z pobytu</t>
  </si>
  <si>
    <t>1275876649</t>
  </si>
  <si>
    <t>1/2022</t>
  </si>
  <si>
    <t>o místním poplatku za obecní systém odpadového hospodářství</t>
  </si>
  <si>
    <t>2023-01-01</t>
  </si>
  <si>
    <t>4/2021: o místním poplatku za obecní systém odpadového hospodářství</t>
  </si>
  <si>
    <t>2/2023: Obecně závazná vyhláška města Zruč nad Sázavou o místním poplatku za obecní systém odpadového hospodářství</t>
  </si>
  <si>
    <t>1103578286</t>
  </si>
  <si>
    <t>4/2021</t>
  </si>
  <si>
    <t>2022-01-01</t>
  </si>
  <si>
    <t>Dle přechodného ustanovení</t>
  </si>
  <si>
    <t>1021381385</t>
  </si>
  <si>
    <t>3/2021</t>
  </si>
  <si>
    <t>o místním poplatku z pobytu</t>
  </si>
  <si>
    <t>2021-07-15</t>
  </si>
  <si>
    <t>1/2023: Obecně závazná vyhláška města Zruč nad Sázavou o místním poplatku z pobytu</t>
  </si>
  <si>
    <t>1021380035</t>
  </si>
  <si>
    <t>2/2021</t>
  </si>
  <si>
    <t>o nočním klidu</t>
  </si>
  <si>
    <t>2021-07-14</t>
  </si>
  <si>
    <t>noční klid</t>
  </si>
  <si>
    <t>zákon č. 251/2016 Sb., o některých přestupcích - § 5 odst. 7</t>
  </si>
  <si>
    <t>1021379150</t>
  </si>
  <si>
    <t>1/2021</t>
  </si>
  <si>
    <t>o místním poplatku za užívání veřejného prostranství</t>
  </si>
  <si>
    <t>1021378575</t>
  </si>
  <si>
    <t>2/2020</t>
  </si>
  <si>
    <t>o místním poplatku ze psů</t>
  </si>
  <si>
    <t>2020-10-01</t>
  </si>
  <si>
    <t>1021377116</t>
  </si>
  <si>
    <t>1/2019</t>
  </si>
  <si>
    <t>o stanovení systému shromažďování, sběru, přepravy, třídění, využívání a odstraňování komunálních odpadů a nakládání se stavebním odpadem na území města Zruče nad Sázavou</t>
  </si>
  <si>
    <t>2019-08-01</t>
  </si>
  <si>
    <t>2/2025: Obecně závazná vyhláška města o stanovení obecního systému odpadového hospodářství</t>
  </si>
  <si>
    <t>1021375277</t>
  </si>
  <si>
    <t>2/2017</t>
  </si>
  <si>
    <t>Požární řád Města Zruč nad Sázavou</t>
  </si>
  <si>
    <t>2017-07-05</t>
  </si>
  <si>
    <t>požární ochrana - požární řád</t>
  </si>
  <si>
    <t>zákon č. 133/1985 Sb., o požární ochraně - § 29 odst. 1 písm. o) bod 1</t>
  </si>
  <si>
    <t>1021372695</t>
  </si>
  <si>
    <t>1/2017</t>
  </si>
  <si>
    <t>kterou se stanoví školské obvody mateřských škol zřízených městem Zruč nad Sázavou</t>
  </si>
  <si>
    <t>2017-05-14</t>
  </si>
  <si>
    <t>školské obvody - mateřské školy</t>
  </si>
  <si>
    <t>zákon č. 561/2004 Sb., školský zákon - § 179 odst. 3 a § 178 odst. 2 písm. b)</t>
  </si>
  <si>
    <t>1021371356</t>
  </si>
  <si>
    <t>3/2016</t>
  </si>
  <si>
    <t>o stanovení podmínek pro pořádání, průběh a ukončení veřejnosti přístupných sportovních a kulturních podniků, včetně tanečních zábav a diskoték a jiných kulturních podniků v rozsahu nezbytném k zajištění veřejného pořádku</t>
  </si>
  <si>
    <t>2017-01-05</t>
  </si>
  <si>
    <t>veřejný pořádek - podmínky pro pořádání veřejně přístupných akcí</t>
  </si>
  <si>
    <t>zákon č. 128/2000 Sb., o obcích - § 10 písm. b) - podmínky pro pořádání veřejně přístupných akcí</t>
  </si>
  <si>
    <t>1021368010</t>
  </si>
  <si>
    <t>1/2013</t>
  </si>
  <si>
    <t>pravidla pro pohyb zvířat zejména psů na veřejném prostranství</t>
  </si>
  <si>
    <t>2013-06-05</t>
  </si>
  <si>
    <t>1/2024: Obecně závazná vyhláška města Zruč nad Sázavou, kterou se stanovují pravidla pro pohyb psů na veřejném prostranství ve městě Zruč nad Sázavou a vymezují prostory pro volné pobíhání psů</t>
  </si>
  <si>
    <t>1021364831</t>
  </si>
  <si>
    <t>1/2012</t>
  </si>
  <si>
    <t>k zabezpečení místních záležitostí veřejného pořádku spočívajících v omezení konzumace alkoholu na veřejném prostranství</t>
  </si>
  <si>
    <t>2012-05-01</t>
  </si>
  <si>
    <t>veřejný pořádek - konzumace alkoholu</t>
  </si>
  <si>
    <t>zákon č. 128/2000 Sb., o obcích - § 10 písm. a) - konzumace alkoholu</t>
  </si>
  <si>
    <t>1021360514</t>
  </si>
  <si>
    <t>4/2011</t>
  </si>
  <si>
    <t>o stanovení koeficientů pro výpočet daně z nemovitostí</t>
  </si>
  <si>
    <t>2012-01-01</t>
  </si>
  <si>
    <t>daň z nemovitých věcí - místní koeficient; daň z nemovitých věcí - koeficient u staveb a jednotek; daň z nemovitých věcí - koeficient u staveb a jednotek</t>
  </si>
  <si>
    <t xml:space="preserve">zákon č. 338/1992 Sb., o dani z nemovitých věcí - § 12; zákon č. 338/1992 Sb., o dani z nemovitých věcí - § 11 odst. 3 písm. a)  ; zákon č. 338/1992 Sb., o dani z nemovitých věcí - § 11 odst. 3 písm. b)  </t>
  </si>
  <si>
    <t>2/2024: Obecně závazná vyhláška města Zruč nad Sázavou o stanovení místních koeficientů daně z nemovitých věcí; 2/2024: Obecně závazná vyhláška města Zruč nad Sázavou o stanovení místních koeficientů daně z nemovitých věcí; 2/2024: Obecně závazná vyhláška města Zruč nad Sázavou o stanovení místních koeficientů daně z nemovitých věcí</t>
  </si>
  <si>
    <t>1020971912</t>
  </si>
  <si>
    <t>6/2006</t>
  </si>
  <si>
    <t>kterou se zřizuje městská policie ve Zruči nad Sázavou</t>
  </si>
  <si>
    <t>2006-12-14</t>
  </si>
  <si>
    <t>obecní policie</t>
  </si>
  <si>
    <t xml:space="preserve">zákon č. 553/1991 Sb., o obecní policii - § 1 odst. 1 </t>
  </si>
  <si>
    <t>1020970537</t>
  </si>
  <si>
    <t>5/2006</t>
  </si>
  <si>
    <t>VÝMAZ</t>
  </si>
  <si>
    <t>-</t>
  </si>
  <si>
    <t>1020968586</t>
  </si>
  <si>
    <t>2/1997</t>
  </si>
  <si>
    <t>1020346745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</si>
</sst>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4.7109375" customWidth="1"/>
    <col min="2" max="2" width="10.7109375" customWidth="1"/>
    <col min="3" max="3" width="9.7109375" customWidth="1"/>
    <col min="4" max="4" width="18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3.7109375" customWidth="1"/>
    <col min="16" max="16" width="70.7109375" customWidth="1"/>
    <col min="17" max="17" width="3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46279</v>
      </c>
      <c r="I2" s="1">
        <v>46280.60326897852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HYPERLINK("https://sbirkapp.gov.cz/detail/SPPCNB2VQJM62AA2", "https://sbirkapp.gov.cz/detail/SPPCNB2VQJM62AA2")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46006</v>
      </c>
      <c r="I3" s="1">
        <v>46007.35051829158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HYPERLINK("https://sbirkapp.gov.cz/detail/SPPGZCDUM24BNE7U", "https://sbirkapp.gov.cz/detail/SPPGZCDUM24BNE7U")</f>
        <v>0</v>
      </c>
      <c r="V3" t="s">
        <v>42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44</v>
      </c>
      <c r="H4" s="1">
        <v>46006</v>
      </c>
      <c r="I4" s="1">
        <v>46007.34280079985</v>
      </c>
      <c r="J4" t="s">
        <v>38</v>
      </c>
      <c r="K4" t="s">
        <v>31</v>
      </c>
      <c r="M4" t="s">
        <v>45</v>
      </c>
      <c r="N4" t="s">
        <v>46</v>
      </c>
      <c r="P4" t="s">
        <v>47</v>
      </c>
      <c r="S4" t="b">
        <v>1</v>
      </c>
      <c r="U4" s="2">
        <f>HYPERLINK("https://sbirkapp.gov.cz/detail/SPPPTZRMZTBHDOIA", "https://sbirkapp.gov.cz/detail/SPPPTZRMZTBHDOIA")</f>
        <v>0</v>
      </c>
      <c r="V4" t="s">
        <v>48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49</v>
      </c>
      <c r="F5" t="s">
        <v>28</v>
      </c>
      <c r="G5" t="s">
        <v>50</v>
      </c>
      <c r="H5" s="1">
        <v>45460</v>
      </c>
      <c r="I5" s="1">
        <v>45461.55073924352</v>
      </c>
      <c r="J5" t="s">
        <v>51</v>
      </c>
      <c r="K5" t="s">
        <v>31</v>
      </c>
      <c r="M5" t="s">
        <v>52</v>
      </c>
      <c r="N5" t="s">
        <v>53</v>
      </c>
      <c r="P5" t="s">
        <v>54</v>
      </c>
      <c r="S5" t="b">
        <v>1</v>
      </c>
      <c r="U5" s="2">
        <f>HYPERLINK("https://sbirkapp.gov.cz/detail/SPPG633ZXFIH5ZOQ", "https://sbirkapp.gov.cz/detail/SPPG633ZXFIH5ZOQ")</f>
        <v>0</v>
      </c>
      <c r="V5" t="s">
        <v>55</v>
      </c>
      <c r="W5">
        <v>3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56</v>
      </c>
      <c r="F6" t="s">
        <v>28</v>
      </c>
      <c r="G6" t="s">
        <v>57</v>
      </c>
      <c r="H6" s="1">
        <v>45390</v>
      </c>
      <c r="I6" s="1">
        <v>45392.67353347327</v>
      </c>
      <c r="J6" t="s">
        <v>58</v>
      </c>
      <c r="K6" t="s">
        <v>31</v>
      </c>
      <c r="M6" t="s">
        <v>59</v>
      </c>
      <c r="N6" t="s">
        <v>60</v>
      </c>
      <c r="P6" t="s">
        <v>61</v>
      </c>
      <c r="S6" t="b">
        <v>1</v>
      </c>
      <c r="U6" s="2">
        <f>HYPERLINK("https://sbirkapp.gov.cz/detail/SPPUET4RB746LBGI", "https://sbirkapp.gov.cz/detail/SPPUET4RB746LBGI")</f>
        <v>0</v>
      </c>
      <c r="V6" t="s">
        <v>62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63</v>
      </c>
      <c r="F7" t="s">
        <v>28</v>
      </c>
      <c r="G7" t="s">
        <v>29</v>
      </c>
      <c r="H7" s="1">
        <v>45250</v>
      </c>
      <c r="I7" s="1">
        <v>45253.55708811599</v>
      </c>
      <c r="J7" t="s">
        <v>64</v>
      </c>
      <c r="K7" t="s">
        <v>31</v>
      </c>
      <c r="M7" t="s">
        <v>32</v>
      </c>
      <c r="N7" t="s">
        <v>33</v>
      </c>
      <c r="P7" t="s">
        <v>65</v>
      </c>
      <c r="R7" t="s">
        <v>66</v>
      </c>
      <c r="S7" t="b">
        <v>0</v>
      </c>
      <c r="T7" s="1">
        <v>46295</v>
      </c>
      <c r="U7" s="2">
        <f>HYPERLINK("https://sbirkapp.gov.cz/detail/SPPJUY3AHYF63T3S", "https://sbirkapp.gov.cz/detail/SPPJUY3AHYF63T3S")</f>
        <v>0</v>
      </c>
      <c r="V7" t="s">
        <v>67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68</v>
      </c>
      <c r="F8" t="s">
        <v>28</v>
      </c>
      <c r="G8" t="s">
        <v>44</v>
      </c>
      <c r="H8" s="1">
        <v>45250</v>
      </c>
      <c r="I8" s="1">
        <v>45253.55119665683</v>
      </c>
      <c r="J8" t="s">
        <v>64</v>
      </c>
      <c r="K8" t="s">
        <v>31</v>
      </c>
      <c r="M8" t="s">
        <v>45</v>
      </c>
      <c r="N8" t="s">
        <v>46</v>
      </c>
      <c r="P8" t="s">
        <v>69</v>
      </c>
      <c r="R8" t="s">
        <v>70</v>
      </c>
      <c r="S8" t="b">
        <v>0</v>
      </c>
      <c r="T8" s="1">
        <v>46023</v>
      </c>
      <c r="U8" s="2">
        <f>HYPERLINK("https://sbirkapp.gov.cz/detail/SPPWYU5OUGELRN2O", "https://sbirkapp.gov.cz/detail/SPPWYU5OUGELRN2O")</f>
        <v>0</v>
      </c>
      <c r="V8" t="s">
        <v>71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72</v>
      </c>
      <c r="F9" t="s">
        <v>28</v>
      </c>
      <c r="G9" t="s">
        <v>73</v>
      </c>
      <c r="H9" s="1">
        <v>45250</v>
      </c>
      <c r="I9" s="1">
        <v>45253.54955844907</v>
      </c>
      <c r="J9" t="s">
        <v>64</v>
      </c>
      <c r="K9" t="s">
        <v>31</v>
      </c>
      <c r="M9" t="s">
        <v>74</v>
      </c>
      <c r="N9" t="s">
        <v>75</v>
      </c>
      <c r="P9" t="s">
        <v>76</v>
      </c>
      <c r="S9" t="b">
        <v>1</v>
      </c>
      <c r="U9" s="2">
        <f>HYPERLINK("https://sbirkapp.gov.cz/detail/SPPPXKXHXGBX7EYQ", "https://sbirkapp.gov.cz/detail/SPPPXKXHXGBX7EYQ")</f>
        <v>0</v>
      </c>
      <c r="V9" t="s">
        <v>77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78</v>
      </c>
      <c r="F10" t="s">
        <v>28</v>
      </c>
      <c r="G10" t="s">
        <v>79</v>
      </c>
      <c r="H10" s="1">
        <v>45250</v>
      </c>
      <c r="I10" s="1">
        <v>45253.41331281886</v>
      </c>
      <c r="J10" t="s">
        <v>64</v>
      </c>
      <c r="K10" t="s">
        <v>31</v>
      </c>
      <c r="M10" t="s">
        <v>80</v>
      </c>
      <c r="N10" t="s">
        <v>81</v>
      </c>
      <c r="P10" t="s">
        <v>82</v>
      </c>
      <c r="S10" t="b">
        <v>1</v>
      </c>
      <c r="U10" s="2">
        <f>HYPERLINK("https://sbirkapp.gov.cz/detail/SPPBPB5JD53VJILS", "https://sbirkapp.gov.cz/detail/SPPBPB5JD53VJILS")</f>
        <v>0</v>
      </c>
      <c r="V10" t="s">
        <v>83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84</v>
      </c>
      <c r="F11" t="s">
        <v>28</v>
      </c>
      <c r="G11" t="s">
        <v>85</v>
      </c>
      <c r="H11" s="1">
        <v>44872</v>
      </c>
      <c r="I11" s="1">
        <v>44875.57461187035</v>
      </c>
      <c r="J11" t="s">
        <v>86</v>
      </c>
      <c r="K11" t="s">
        <v>31</v>
      </c>
      <c r="M11" t="s">
        <v>74</v>
      </c>
      <c r="N11" t="s">
        <v>75</v>
      </c>
      <c r="P11" t="s">
        <v>87</v>
      </c>
      <c r="R11" t="s">
        <v>88</v>
      </c>
      <c r="S11" t="b">
        <v>0</v>
      </c>
      <c r="T11" s="1">
        <v>45292</v>
      </c>
      <c r="U11" s="2">
        <f>HYPERLINK("https://sbirkapp.gov.cz/detail/SPP47II2T3AXPTA4", "https://sbirkapp.gov.cz/detail/SPP47II2T3AXPTA4")</f>
        <v>0</v>
      </c>
      <c r="V11" t="s">
        <v>89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90</v>
      </c>
      <c r="F12" t="s">
        <v>28</v>
      </c>
      <c r="G12" t="s">
        <v>85</v>
      </c>
      <c r="H12" s="1">
        <v>44452</v>
      </c>
      <c r="I12" s="1">
        <v>44651.61374189967</v>
      </c>
      <c r="J12" t="s">
        <v>91</v>
      </c>
      <c r="K12" t="s">
        <v>92</v>
      </c>
      <c r="L12" s="1">
        <v>44453</v>
      </c>
      <c r="M12" t="s">
        <v>74</v>
      </c>
      <c r="N12" t="s">
        <v>75</v>
      </c>
      <c r="R12" t="s">
        <v>76</v>
      </c>
      <c r="S12" t="b">
        <v>0</v>
      </c>
      <c r="T12" s="1">
        <v>44927</v>
      </c>
      <c r="U12" s="2">
        <f>HYPERLINK("https://sbirkapp.gov.cz/detail/SPPXXMUSXDRUUGKO", "https://sbirkapp.gov.cz/detail/SPPXXMUSXDRUUGKO")</f>
        <v>0</v>
      </c>
      <c r="V12" t="s">
        <v>93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94</v>
      </c>
      <c r="F13" t="s">
        <v>28</v>
      </c>
      <c r="G13" t="s">
        <v>95</v>
      </c>
      <c r="H13" s="1">
        <v>44375</v>
      </c>
      <c r="I13" s="1">
        <v>44651.61213408326</v>
      </c>
      <c r="J13" t="s">
        <v>96</v>
      </c>
      <c r="K13" t="s">
        <v>92</v>
      </c>
      <c r="L13" s="1">
        <v>44376</v>
      </c>
      <c r="M13" t="s">
        <v>80</v>
      </c>
      <c r="N13" t="s">
        <v>81</v>
      </c>
      <c r="R13" t="s">
        <v>97</v>
      </c>
      <c r="S13" t="b">
        <v>0</v>
      </c>
      <c r="T13" s="1">
        <v>45292</v>
      </c>
      <c r="U13" s="2">
        <f>HYPERLINK("https://sbirkapp.gov.cz/detail/SPPM3QKM5EXJ34JM", "https://sbirkapp.gov.cz/detail/SPPM3QKM5EXJ34JM")</f>
        <v>0</v>
      </c>
      <c r="V13" t="s">
        <v>98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99</v>
      </c>
      <c r="F14" t="s">
        <v>28</v>
      </c>
      <c r="G14" t="s">
        <v>100</v>
      </c>
      <c r="H14" s="1">
        <v>44375</v>
      </c>
      <c r="I14" s="1">
        <v>44651.61055668941</v>
      </c>
      <c r="J14" t="s">
        <v>101</v>
      </c>
      <c r="K14" t="s">
        <v>92</v>
      </c>
      <c r="L14" s="1">
        <v>44376</v>
      </c>
      <c r="M14" t="s">
        <v>102</v>
      </c>
      <c r="N14" t="s">
        <v>103</v>
      </c>
      <c r="S14" t="b">
        <v>1</v>
      </c>
      <c r="U14" s="2">
        <f>HYPERLINK("https://sbirkapp.gov.cz/detail/SPPAI2RTN75CUIRG", "https://sbirkapp.gov.cz/detail/SPPAI2RTN75CUIRG")</f>
        <v>0</v>
      </c>
      <c r="V14" t="s">
        <v>104</v>
      </c>
      <c r="W14">
        <v>2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105</v>
      </c>
      <c r="F15" t="s">
        <v>28</v>
      </c>
      <c r="G15" t="s">
        <v>106</v>
      </c>
      <c r="H15" s="1">
        <v>44375</v>
      </c>
      <c r="I15" s="1">
        <v>44651.60950000823</v>
      </c>
      <c r="J15" t="s">
        <v>96</v>
      </c>
      <c r="K15" t="s">
        <v>92</v>
      </c>
      <c r="L15" s="1">
        <v>44376</v>
      </c>
      <c r="M15" t="s">
        <v>32</v>
      </c>
      <c r="N15" t="s">
        <v>33</v>
      </c>
      <c r="R15" t="s">
        <v>34</v>
      </c>
      <c r="S15" t="b">
        <v>0</v>
      </c>
      <c r="T15" s="1">
        <v>45292</v>
      </c>
      <c r="U15" s="2">
        <f>HYPERLINK("https://sbirkapp.gov.cz/detail/SPPJ233GUXS7GAYU", "https://sbirkapp.gov.cz/detail/SPPJ233GUXS7GAYU")</f>
        <v>0</v>
      </c>
      <c r="V15" t="s">
        <v>107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108</v>
      </c>
      <c r="F16" t="s">
        <v>28</v>
      </c>
      <c r="G16" t="s">
        <v>109</v>
      </c>
      <c r="H16" s="1">
        <v>44088</v>
      </c>
      <c r="I16" s="1">
        <v>44651.60791278582</v>
      </c>
      <c r="J16" t="s">
        <v>110</v>
      </c>
      <c r="K16" t="s">
        <v>92</v>
      </c>
      <c r="L16" s="1">
        <v>44090</v>
      </c>
      <c r="M16" t="s">
        <v>45</v>
      </c>
      <c r="N16" t="s">
        <v>46</v>
      </c>
      <c r="R16" t="s">
        <v>47</v>
      </c>
      <c r="S16" t="b">
        <v>0</v>
      </c>
      <c r="T16" s="1">
        <v>45292</v>
      </c>
      <c r="U16" s="2">
        <f>HYPERLINK("https://sbirkapp.gov.cz/detail/SPPHEARA3IOJ2GC2", "https://sbirkapp.gov.cz/detail/SPPHEARA3IOJ2GC2")</f>
        <v>0</v>
      </c>
      <c r="V16" t="s">
        <v>111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112</v>
      </c>
      <c r="F17" t="s">
        <v>28</v>
      </c>
      <c r="G17" t="s">
        <v>113</v>
      </c>
      <c r="H17" s="1">
        <v>43640</v>
      </c>
      <c r="I17" s="1">
        <v>44651.60581238147</v>
      </c>
      <c r="J17" t="s">
        <v>114</v>
      </c>
      <c r="K17" t="s">
        <v>92</v>
      </c>
      <c r="L17" s="1">
        <v>43641</v>
      </c>
      <c r="M17" t="s">
        <v>39</v>
      </c>
      <c r="N17" t="s">
        <v>40</v>
      </c>
      <c r="R17" t="s">
        <v>115</v>
      </c>
      <c r="S17" t="b">
        <v>0</v>
      </c>
      <c r="T17" s="1">
        <v>46023</v>
      </c>
      <c r="U17" s="2">
        <f>HYPERLINK("https://sbirkapp.gov.cz/detail/SPPHGTCX3ZOPQEX4", "https://sbirkapp.gov.cz/detail/SPPHGTCX3ZOPQEX4")</f>
        <v>0</v>
      </c>
      <c r="V17" t="s">
        <v>116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117</v>
      </c>
      <c r="F18" t="s">
        <v>28</v>
      </c>
      <c r="G18" t="s">
        <v>118</v>
      </c>
      <c r="H18" s="1">
        <v>42905</v>
      </c>
      <c r="I18" s="1">
        <v>44651.60318102852</v>
      </c>
      <c r="J18" t="s">
        <v>119</v>
      </c>
      <c r="K18" t="s">
        <v>92</v>
      </c>
      <c r="L18" s="1">
        <v>42906</v>
      </c>
      <c r="M18" t="s">
        <v>120</v>
      </c>
      <c r="N18" t="s">
        <v>121</v>
      </c>
      <c r="S18" t="b">
        <v>1</v>
      </c>
      <c r="U18" s="2">
        <f>HYPERLINK("https://sbirkapp.gov.cz/detail/SPPGEUEXVME3XFUI", "https://sbirkapp.gov.cz/detail/SPPGEUEXVME3XFUI")</f>
        <v>0</v>
      </c>
      <c r="V18" t="s">
        <v>122</v>
      </c>
      <c r="W18">
        <v>2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123</v>
      </c>
      <c r="F19" t="s">
        <v>28</v>
      </c>
      <c r="G19" t="s">
        <v>124</v>
      </c>
      <c r="H19" s="1">
        <v>42814</v>
      </c>
      <c r="I19" s="1">
        <v>44651.60105645852</v>
      </c>
      <c r="J19" t="s">
        <v>125</v>
      </c>
      <c r="K19" t="s">
        <v>92</v>
      </c>
      <c r="L19" s="1">
        <v>42854</v>
      </c>
      <c r="M19" t="s">
        <v>126</v>
      </c>
      <c r="N19" t="s">
        <v>127</v>
      </c>
      <c r="S19" t="b">
        <v>1</v>
      </c>
      <c r="U19" s="2">
        <f>HYPERLINK("https://sbirkapp.gov.cz/detail/SPPAIBX22ANYGJEW", "https://sbirkapp.gov.cz/detail/SPPAIBX22ANYGJEW")</f>
        <v>0</v>
      </c>
      <c r="V19" t="s">
        <v>128</v>
      </c>
      <c r="W19">
        <v>2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129</v>
      </c>
      <c r="F20" t="s">
        <v>28</v>
      </c>
      <c r="G20" t="s">
        <v>130</v>
      </c>
      <c r="H20" s="1">
        <v>42723</v>
      </c>
      <c r="I20" s="1">
        <v>44651.59843437745</v>
      </c>
      <c r="J20" t="s">
        <v>131</v>
      </c>
      <c r="K20" t="s">
        <v>92</v>
      </c>
      <c r="L20" s="1">
        <v>42725</v>
      </c>
      <c r="M20" t="s">
        <v>132</v>
      </c>
      <c r="N20" t="s">
        <v>133</v>
      </c>
      <c r="S20" t="b">
        <v>1</v>
      </c>
      <c r="U20" s="2">
        <f>HYPERLINK("https://sbirkapp.gov.cz/detail/SPPUQ3KIF77RH57M", "https://sbirkapp.gov.cz/detail/SPPUQ3KIF77RH57M")</f>
        <v>0</v>
      </c>
      <c r="V20" t="s">
        <v>134</v>
      </c>
      <c r="W20">
        <v>2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135</v>
      </c>
      <c r="F21" t="s">
        <v>28</v>
      </c>
      <c r="G21" t="s">
        <v>136</v>
      </c>
      <c r="H21" s="1">
        <v>41407</v>
      </c>
      <c r="I21" s="1">
        <v>44651.59581152663</v>
      </c>
      <c r="J21" t="s">
        <v>137</v>
      </c>
      <c r="K21" t="s">
        <v>92</v>
      </c>
      <c r="L21" s="1">
        <v>41415</v>
      </c>
      <c r="M21" t="s">
        <v>59</v>
      </c>
      <c r="N21" t="s">
        <v>60</v>
      </c>
      <c r="R21" t="s">
        <v>138</v>
      </c>
      <c r="S21" t="b">
        <v>0</v>
      </c>
      <c r="T21" s="1">
        <v>45413</v>
      </c>
      <c r="U21" s="2">
        <f>HYPERLINK("https://sbirkapp.gov.cz/detail/SPPHCWHC35U2PAGS", "https://sbirkapp.gov.cz/detail/SPPHCWHC35U2PAGS")</f>
        <v>0</v>
      </c>
      <c r="V21" t="s">
        <v>139</v>
      </c>
      <c r="W21">
        <v>2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140</v>
      </c>
      <c r="F22" t="s">
        <v>28</v>
      </c>
      <c r="G22" t="s">
        <v>141</v>
      </c>
      <c r="H22" s="1">
        <v>40987</v>
      </c>
      <c r="I22" s="1">
        <v>44651.59056172615</v>
      </c>
      <c r="J22" t="s">
        <v>142</v>
      </c>
      <c r="K22" t="s">
        <v>92</v>
      </c>
      <c r="L22" s="1">
        <v>40989</v>
      </c>
      <c r="M22" t="s">
        <v>143</v>
      </c>
      <c r="N22" t="s">
        <v>144</v>
      </c>
      <c r="S22" t="b">
        <v>1</v>
      </c>
      <c r="U22" s="2">
        <f>HYPERLINK("https://sbirkapp.gov.cz/detail/SPP73PETQLNY6PCI", "https://sbirkapp.gov.cz/detail/SPP73PETQLNY6PCI")</f>
        <v>0</v>
      </c>
      <c r="V22" t="s">
        <v>145</v>
      </c>
      <c r="W22">
        <v>1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146</v>
      </c>
      <c r="F23" t="s">
        <v>28</v>
      </c>
      <c r="G23" t="s">
        <v>147</v>
      </c>
      <c r="H23" s="1">
        <v>40721</v>
      </c>
      <c r="I23" s="1">
        <v>44650.76908398846</v>
      </c>
      <c r="J23" t="s">
        <v>148</v>
      </c>
      <c r="K23" t="s">
        <v>92</v>
      </c>
      <c r="L23" s="1">
        <v>40722</v>
      </c>
      <c r="M23" t="s">
        <v>149</v>
      </c>
      <c r="N23" t="s">
        <v>150</v>
      </c>
      <c r="R23" t="s">
        <v>151</v>
      </c>
      <c r="S23" t="b">
        <v>0</v>
      </c>
      <c r="T23" s="1">
        <v>45658</v>
      </c>
      <c r="U23" s="2">
        <f>HYPERLINK("https://sbirkapp.gov.cz/detail/SPPHCRSFLYLS5E4I", "https://sbirkapp.gov.cz/detail/SPPHCRSFLYLS5E4I")</f>
        <v>0</v>
      </c>
      <c r="V23" t="s">
        <v>152</v>
      </c>
      <c r="W23">
        <v>2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153</v>
      </c>
      <c r="F24" t="s">
        <v>28</v>
      </c>
      <c r="G24" t="s">
        <v>154</v>
      </c>
      <c r="H24" s="1">
        <v>38887</v>
      </c>
      <c r="I24" s="1">
        <v>44650.76698441111</v>
      </c>
      <c r="J24" t="s">
        <v>155</v>
      </c>
      <c r="K24" t="s">
        <v>92</v>
      </c>
      <c r="L24" s="1">
        <v>39050</v>
      </c>
      <c r="M24" t="s">
        <v>156</v>
      </c>
      <c r="N24" t="s">
        <v>157</v>
      </c>
      <c r="S24" t="b">
        <v>1</v>
      </c>
      <c r="U24" s="2">
        <f>HYPERLINK("https://sbirkapp.gov.cz/detail/SPPWTFK6QTSZ6S7W", "https://sbirkapp.gov.cz/detail/SPPWTFK6QTSZ6S7W")</f>
        <v>0</v>
      </c>
      <c r="V24" t="s">
        <v>158</v>
      </c>
      <c r="W24">
        <v>2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159</v>
      </c>
      <c r="F25" t="s">
        <v>160</v>
      </c>
      <c r="G25" t="s">
        <v>161</v>
      </c>
      <c r="H25" t="s">
        <v>161</v>
      </c>
      <c r="I25" t="s">
        <v>161</v>
      </c>
      <c r="J25" t="s">
        <v>161</v>
      </c>
      <c r="K25" t="s">
        <v>161</v>
      </c>
      <c r="L25" t="s">
        <v>161</v>
      </c>
      <c r="M25" t="s">
        <v>161</v>
      </c>
      <c r="N25" t="s">
        <v>161</v>
      </c>
      <c r="O25" t="s">
        <v>161</v>
      </c>
      <c r="P25" t="s">
        <v>161</v>
      </c>
      <c r="Q25" t="s">
        <v>161</v>
      </c>
      <c r="R25" t="s">
        <v>161</v>
      </c>
      <c r="S25" t="s">
        <v>161</v>
      </c>
      <c r="T25" t="s">
        <v>161</v>
      </c>
      <c r="U25" t="s">
        <v>161</v>
      </c>
      <c r="V25" t="s">
        <v>162</v>
      </c>
      <c r="W25">
        <v>1</v>
      </c>
    </row>
    <row r="26" spans="1:23">
      <c r="A26" t="s">
        <v>23</v>
      </c>
      <c r="B26" t="s">
        <v>24</v>
      </c>
      <c r="C26" t="s">
        <v>25</v>
      </c>
      <c r="D26" t="s">
        <v>26</v>
      </c>
      <c r="E26" t="s">
        <v>163</v>
      </c>
      <c r="F26" t="s">
        <v>160</v>
      </c>
      <c r="G26" t="s">
        <v>161</v>
      </c>
      <c r="H26" t="s">
        <v>161</v>
      </c>
      <c r="I26" t="s">
        <v>161</v>
      </c>
      <c r="J26" t="s">
        <v>161</v>
      </c>
      <c r="K26" t="s">
        <v>161</v>
      </c>
      <c r="L26" t="s">
        <v>161</v>
      </c>
      <c r="M26" t="s">
        <v>161</v>
      </c>
      <c r="N26" t="s">
        <v>161</v>
      </c>
      <c r="O26" t="s">
        <v>161</v>
      </c>
      <c r="P26" t="s">
        <v>161</v>
      </c>
      <c r="Q26" t="s">
        <v>161</v>
      </c>
      <c r="R26" t="s">
        <v>161</v>
      </c>
      <c r="S26" t="s">
        <v>161</v>
      </c>
      <c r="T26" t="s">
        <v>161</v>
      </c>
      <c r="U26" t="s">
        <v>161</v>
      </c>
      <c r="V26" t="s">
        <v>164</v>
      </c>
      <c r="W2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2026-10-25T03:09:09Z</dcterms:created>
  <dcterms:modified xsi:type="dcterms:W3CDTF">2026-10-25T03:09:09Z</dcterms:modified>
</cp:coreProperties>
</file>