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<sst xmlns="http://schemas.openxmlformats.org/spreadsheetml/2006/main" count="467" uniqueCount="190">
  <si>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</si>
  <si>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</si>
  <si>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</si>
  <si>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</si>
  <si>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</si>
  <si>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</si>
  <si>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</si>
  <si>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</si>
  <si>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</si>
  <si>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</si>
  <si>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</si>
  <si>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</si>
  <si>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</si>
  <si>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</si>
  <si>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</si>
  <si>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</si>
  <si>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</si>
  <si>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</si>
  <si>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</si>
  <si>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</si>
  <si>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</si>
  <si>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</si>
  <si>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</si>
  <si>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Pardubický kraj</t>
  </si>
  <si>
    <t>70892822</t>
  </si>
  <si>
    <t>z28bwu9</t>
  </si>
  <si>
    <t>3/2025</t>
  </si>
  <si>
    <t>Nařízení</t>
  </si>
  <si>
    <t>o zřízení přírodní rezervace Rašeliniště pod Suchým vrchem a stanovení jejích bližších ochranných podmínek</t>
  </si>
  <si>
    <t>2026-01-01</t>
  </si>
  <si>
    <t>Běžný</t>
  </si>
  <si>
    <t xml:space="preserve">ochrana přírody a krajiny - zřízení přírodní rezervace </t>
  </si>
  <si>
    <t xml:space="preserve">zákon č. 114/1992 Sb., o ochraně přírody a krajiny - § 77a odst. 2 a § 33 odst. 1 - zřízení přírodní rezervace </t>
  </si>
  <si>
    <t>1601607256</t>
  </si>
  <si>
    <t>2/2025</t>
  </si>
  <si>
    <t>kterým se vymezují úseky silnic, na kterých se pro jejich malý dopravní význam nezajišťuje sjízdnost a schůdnost odstraňováním sněhu a náledí</t>
  </si>
  <si>
    <t>2025-10-10</t>
  </si>
  <si>
    <t>pozemní komunikace - vyznačení neudržovaných úseků</t>
  </si>
  <si>
    <t xml:space="preserve">zákon č. 13/1997 Sb., o pozemních komunikacích - § 27 odst. 5 </t>
  </si>
  <si>
    <t>1/2024: ze dne 16.9.2024, kterým se vymezují úseky silnic, na kterých se pro jejich malý dopravní význam nezajišťuje sjízdnost a schůdnost odstraňováním sněhu a náledí</t>
  </si>
  <si>
    <t>1583426603</t>
  </si>
  <si>
    <t>1/2025</t>
  </si>
  <si>
    <t>kterým se stanovují požadavky na zpracování movitých archeologických nálezů, dokumentace k nim a na způsob jejich předání Pardubickému kraji</t>
  </si>
  <si>
    <t>2025-05-31</t>
  </si>
  <si>
    <t xml:space="preserve">archeologické nálezy </t>
  </si>
  <si>
    <t>zákon č. 20/1987 Sb., o státní památkové péči - § 23a odst. 4</t>
  </si>
  <si>
    <t>1525739941</t>
  </si>
  <si>
    <t>2/2024</t>
  </si>
  <si>
    <t>kterým se ruší nařízení č. 2/2023, kterým se stanovují maximální ceny veřejné linkové osobní vnitrostátní silniční dopravy a železniční osobní vnitrostátní dopravy provozované v rámci integrovaných veřejných služeb na území Královehradeckého  a Pardubického kraje podle jiného právního předpisu.</t>
  </si>
  <si>
    <t>2025-01-01</t>
  </si>
  <si>
    <t>zrušovací</t>
  </si>
  <si>
    <t>ústavní zákon č. 1/1993 Sb., Ústava České republiky - čl. 79 odst. 3 - zrušovací nařízení</t>
  </si>
  <si>
    <t>2/2023: kterým se stanovují maximální ceny veřejné linkové osobní vnitrostátní silniční dopravy a železniční osobní vnitrostátní dopravy provozované v rámci integrovaných veřejných služeb na území Královéhradeckého a Pardubického kraje podle jiného právního předpisu.</t>
  </si>
  <si>
    <t>1453611592</t>
  </si>
  <si>
    <t>1/2024</t>
  </si>
  <si>
    <t>ze dne 16.9.2024, kterým se vymezují úseky silnic, na kterých se pro jejich malý dopravní význam nezajišťuje sjízdnost a schůdnost odstraňováním sněhu a náledí</t>
  </si>
  <si>
    <t>2024-10-03</t>
  </si>
  <si>
    <t>1/2023: kterým se vymezují úseky silnic, na kterých se pro jejich malý dopravní význam nezajišťuje sjízdnost a schůdnost odstraňováním sněhu a náledí.</t>
  </si>
  <si>
    <t>2/2025: kterým se vymezují úseky silnic, na kterých se pro jejich malý dopravní význam nezajišťuje sjízdnost a schůdnost odstraňováním sněhu a náledí</t>
  </si>
  <si>
    <t>1413474594</t>
  </si>
  <si>
    <t>1/2012</t>
  </si>
  <si>
    <t>kterým se zřizuje přírodní památka Vesecký kopec a její ochranné pásmo a stanovují se bližší ochranné podmínky</t>
  </si>
  <si>
    <t>2012-07-11</t>
  </si>
  <si>
    <t>Dle přechodného ustanovení</t>
  </si>
  <si>
    <t>ochrana přírody a krajiny - zřízení přírodní památky ; ochrana přírody a krajiny - vyhlášení ochranného pásma přírodní památky</t>
  </si>
  <si>
    <t>zákon č. 114/1992 Sb., o ochraně přírody a krajiny - § 77a odst. 2 a § 36 odst. 1 - zřízení přírodní památky ; zákon č. 114/1992 Sb., o ochraně přírody a krajiny - § 77a odst. 2 a § 37 odst. 1 - vyhlášení ochranného pásma přírodní památky</t>
  </si>
  <si>
    <t>1385239166</t>
  </si>
  <si>
    <t>12/2013</t>
  </si>
  <si>
    <t>o zřízení přírodní památky Rychnovský vrch a stanovení jejích bližších ochranných podmínek</t>
  </si>
  <si>
    <t>2014-01-15</t>
  </si>
  <si>
    <t xml:space="preserve">ochrana přírody a krajiny - zřízení přírodní památky </t>
  </si>
  <si>
    <t xml:space="preserve">zákon č. 114/1992 Sb., o ochraně přírody a krajiny - § 77a odst. 2 a § 36 odst. 1 - zřízení přírodní památky </t>
  </si>
  <si>
    <t>1385106086</t>
  </si>
  <si>
    <t>11/2013</t>
  </si>
  <si>
    <t>o zřízení přírodní památky Rybník Moře a stanovení jejích bližších ochranných podmínek</t>
  </si>
  <si>
    <t>1385106141</t>
  </si>
  <si>
    <t>10/2013</t>
  </si>
  <si>
    <t>o zřízení přírodní rezervace Střemošická stráň a stanovení jejích bližších ochranných podmínek</t>
  </si>
  <si>
    <t>1385106037</t>
  </si>
  <si>
    <t>9/2013</t>
  </si>
  <si>
    <t>o zřízení přírodní památky Černý Nadýmač a stanovení jejích bližších ochranných podmínek</t>
  </si>
  <si>
    <t>1385106075</t>
  </si>
  <si>
    <t>8/2013</t>
  </si>
  <si>
    <t>o zřízení přírodní rezervace Bažantnice v Uhersku a stanovení jejích bližších ochranných podmínek</t>
  </si>
  <si>
    <t>1385060032</t>
  </si>
  <si>
    <t>7/2013</t>
  </si>
  <si>
    <t>o zřízení přírodní památky Heřmanův Městec a jejího ochranného pásma a stanovení jejích bližších ochranných podmínek</t>
  </si>
  <si>
    <t>1385035098</t>
  </si>
  <si>
    <t>6/2013</t>
  </si>
  <si>
    <t>o zřízení přírodní rezervace Hluboký rybník a stanovení jejích bližších ochranných podmínek</t>
  </si>
  <si>
    <t>1385035087</t>
  </si>
  <si>
    <t>4/2013</t>
  </si>
  <si>
    <t>o zřízení přírodní památky U Banínského viaduktu a stanovení jejích bližších ochranných podmínek</t>
  </si>
  <si>
    <t>1385035185</t>
  </si>
  <si>
    <t>3/2013</t>
  </si>
  <si>
    <t>o zřízení přírodní rezervace Buky u Vysokého Chvojna a stanovení jejích bližších ochranných podmínek</t>
  </si>
  <si>
    <t>1384667867</t>
  </si>
  <si>
    <t>2/2013</t>
  </si>
  <si>
    <t>o zřízení přírodní rezervace Choltická obora a jejího ochranného pásma a stanovení jejích bližších ochranných podmínek</t>
  </si>
  <si>
    <t>1384667862</t>
  </si>
  <si>
    <t>4/2016</t>
  </si>
  <si>
    <t>kterým se stanoví podmínky k zabezpečení požární ochrany v době zvýšeného nebezpečí vzniku požáru</t>
  </si>
  <si>
    <t>2016-04-29</t>
  </si>
  <si>
    <t>požární ochrana - zvýšené nebezpečí vzniku požáru</t>
  </si>
  <si>
    <t>zákon č. 133/1985 Sb., o požární ochraně - § 27 odst. 2  písm. b) bod 3.</t>
  </si>
  <si>
    <t>1384146038</t>
  </si>
  <si>
    <t>9/2016</t>
  </si>
  <si>
    <t>o zřízení přírodní rezervace Lanškrounské rybníky a stanovení jejích bližších ochranných podmínek</t>
  </si>
  <si>
    <t>2016-10-01</t>
  </si>
  <si>
    <t>1384058442</t>
  </si>
  <si>
    <t>8/2016</t>
  </si>
  <si>
    <t>o zřízení přírodní rezervace Hřebečovský les a stanovení jejích bližších ochranných podmínek</t>
  </si>
  <si>
    <t>1383850356</t>
  </si>
  <si>
    <t>1/2017</t>
  </si>
  <si>
    <t>o zřízení přírodní rezervace Psí kuchyně a stanovení jejich bližších ochranných podmínek</t>
  </si>
  <si>
    <t>2017-04-01</t>
  </si>
  <si>
    <t>1383340935</t>
  </si>
  <si>
    <t>6/2014</t>
  </si>
  <si>
    <t>o zřízení přírodní rezervace U Kaštánku a stanovení jejích bližších ochranných podmínek</t>
  </si>
  <si>
    <t>2015-01-01</t>
  </si>
  <si>
    <t>1297798124</t>
  </si>
  <si>
    <t>5/2014</t>
  </si>
  <si>
    <t>o zřízení přírodní rezervace Hemže-Mýtkov a stanovení jejích bližších ochranných podmínek</t>
  </si>
  <si>
    <t>1297743910</t>
  </si>
  <si>
    <t>1/2020</t>
  </si>
  <si>
    <t>o zřízení přírodní rezervace Mokřiny po Křížovou horou a stanovení jejích bližších ochranných pomínek</t>
  </si>
  <si>
    <t>2020-08-01</t>
  </si>
  <si>
    <t>1297592570</t>
  </si>
  <si>
    <t>5/2023</t>
  </si>
  <si>
    <t>Obecně závazná vyhláška</t>
  </si>
  <si>
    <t>kterou se mění obecně závazná vyhláška č. 1/2016, kterou se vyhlašuje závazná část Plánu odpadového hospodářství Pardubického kraje 2016 - 2025</t>
  </si>
  <si>
    <t>2023-12-29</t>
  </si>
  <si>
    <t xml:space="preserve">plán odpadového hospodářství kraje </t>
  </si>
  <si>
    <t>zákon č. 185/2001 Sb., o odpadech a o změně některých dalších zákonů - § 43 odst. 11 a § 78 odst. 1 písm. c)</t>
  </si>
  <si>
    <t>1/2016: kterou se vyhlašuje závazná část Plánu odpadového hospodářství Pardubického kraje 2016-2025</t>
  </si>
  <si>
    <t>1285703115</t>
  </si>
  <si>
    <t>4/2023</t>
  </si>
  <si>
    <t>kterým se stanoví podmínky k zabezpečení plošného pokrytí území Pardubického kraje jednotkami požární ochrany</t>
  </si>
  <si>
    <t>2024-01-01</t>
  </si>
  <si>
    <t>požární ochrana - pokrytí jednotkami požární ochrany</t>
  </si>
  <si>
    <t>zákon č. 133/1985 Sb., o požární ochraně - § 27 odst. 2  písm. b) bod 1.</t>
  </si>
  <si>
    <t>1281822269</t>
  </si>
  <si>
    <t>3/2023</t>
  </si>
  <si>
    <t>kterým se vydává požární poplachový plán Pardubického kraje</t>
  </si>
  <si>
    <t>požární ochrana - poplachový plán kraje</t>
  </si>
  <si>
    <t>zákon č. 133/1985 Sb., o požární ochraně - § 27 odst. 2  písm. a)</t>
  </si>
  <si>
    <t>1281683556</t>
  </si>
  <si>
    <t>2/2023</t>
  </si>
  <si>
    <t>kterým se stanovují maximální ceny veřejné linkové osobní vnitrostátní silniční dopravy a železniční osobní vnitrostátní dopravy provozované v rámci integrovaných veřejných služeb na území Královéhradeckého a Pardubického kraje podle jiného právního předpisu.</t>
  </si>
  <si>
    <t>2023-12-10</t>
  </si>
  <si>
    <t>regulace cen - stanovení maximálních cen, pokud nejsou stanoveny ministerstvem</t>
  </si>
  <si>
    <t>zákon č. 265/1991 Sb., o působnosti orgánů České republiky v oblasti cen - § 4 odst. 1 písm. a)</t>
  </si>
  <si>
    <t>2/2021: stanovení maximální ceny veřejné linkové osobní vnitrostátní silniční dopravy a železniční osobní vnitrostátní dopravy provozované v rámci integrovaných veřejných služeb na území Královehradeckého a Pardubického kraje podle jiného právního předpisu</t>
  </si>
  <si>
    <t>2/2024: kterým se ruší nařízení č. 2/2023, kterým se stanovují maximální ceny veřejné linkové osobní vnitrostátní silniční dopravy a železniční osobní vnitrostátní dopravy provozované v rámci integrovaných veřejných služeb na území Královehradeckého  a Pardubického kraje podle jiného právního předpisu.</t>
  </si>
  <si>
    <t>1269156449</t>
  </si>
  <si>
    <t>3/2015</t>
  </si>
  <si>
    <t>o zřízení přírodní rezervace Žernov a stanovení jejích bližších ochranných podmínek</t>
  </si>
  <si>
    <t>2015-07-01</t>
  </si>
  <si>
    <t>1258121132</t>
  </si>
  <si>
    <t>2/2014</t>
  </si>
  <si>
    <t>o zřízení přírodní památky Kunětická hora a stanovení jejích bližších ochranných podmínek</t>
  </si>
  <si>
    <t>2014-08-01</t>
  </si>
  <si>
    <t>1257350416</t>
  </si>
  <si>
    <t>4/2014</t>
  </si>
  <si>
    <t>o zřízení přírodní památky Michnovka-Pravy a stanovení jejích bližších ochranných podmínek</t>
  </si>
  <si>
    <t>1250464477</t>
  </si>
  <si>
    <t>3/2014</t>
  </si>
  <si>
    <t>o zřízení přírodní rezervace Mazurovy chalupy a stanovení jejích bližších ochranných podmínek</t>
  </si>
  <si>
    <t>1249575847</t>
  </si>
  <si>
    <t>1/2014</t>
  </si>
  <si>
    <t>p zřízení přírodní rezervace Anenské údolí a stanovení jejích bližších ochranných podmínek</t>
  </si>
  <si>
    <t>1249011073</t>
  </si>
  <si>
    <t>1/2016</t>
  </si>
  <si>
    <t>kterou se vyhlašuje závazná část Plánu odpadového hospodářství Pardubického kraje 2016-2025</t>
  </si>
  <si>
    <t>2016-02-01</t>
  </si>
  <si>
    <t>5/2023: kterou se mění obecně závazná vyhláška č. 1/2016, kterou se vyhlašuje závazná část Plánu odpadového hospodářství Pardubického kraje 2016 - 2025</t>
  </si>
  <si>
    <t>1248399459</t>
  </si>
  <si>
    <t>1/2023</t>
  </si>
  <si>
    <t>kterým se vymezují úseky silnic, na kterých se pro jejich malý dopravní význam nezajišťuje sjízdnost a schůdnost odstraňováním sněhu a náledí.</t>
  </si>
  <si>
    <t>2023-10-12</t>
  </si>
  <si>
    <t>1/2022: kterým se vymezují úseky silnic, na kterých se pro jejich malý dopravní význam nezajišťuje sjízdnost a schůdnost odstraňováním sněhu a náledí</t>
  </si>
  <si>
    <t>1/2024: ze dne 16.9.2024, kterým se vymezují úseky silnic, na kterých se pro jejich malý dopravní význam nezajišťuje sjízdnost a schůdnost odstraňováním sněhu a náledí; 1/2024: ze dne 16.9.2024, kterým se vymezují úseky silnic, na kterých se pro jejich malý dopravní význam nezajišťuje sjízdnost a schůdnost odstraňováním sněhu a náledí</t>
  </si>
  <si>
    <t>1246945568</t>
  </si>
  <si>
    <t>1/2022</t>
  </si>
  <si>
    <t>2022-10-14</t>
  </si>
  <si>
    <t>1087769662</t>
  </si>
  <si>
    <t>2/2021</t>
  </si>
  <si>
    <t>stanovení maximální ceny veřejné linkové osobní vnitrostátní silniční dopravy a železniční osobní vnitrostátní dopravy provozované v rámci integrovaných veřejných služeb na území Královehradeckého a Pardubického kraje podle jiného právního předpisu</t>
  </si>
  <si>
    <t>2021-12-12</t>
  </si>
  <si>
    <t>1087347932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</si>
</sst>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7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23</v>
      </c>
      <c r="E2" t="s">
        <v>26</v>
      </c>
      <c r="F2" t="s">
        <v>27</v>
      </c>
      <c r="G2" t="s">
        <v>28</v>
      </c>
      <c r="H2" s="1">
        <v>45936</v>
      </c>
      <c r="I2" s="1">
        <v>45966.48203563244</v>
      </c>
      <c r="J2" t="s">
        <v>29</v>
      </c>
      <c r="K2" t="s">
        <v>30</v>
      </c>
      <c r="M2" t="s">
        <v>31</v>
      </c>
      <c r="N2" t="s">
        <v>32</v>
      </c>
      <c r="S2" t="b">
        <v>1</v>
      </c>
      <c r="U2" s="2">
        <f>HYPERLINK("https://sbirkapp.gov.cz/detail/SPP3LHVXKRR6WIHK", "https://sbirkapp.gov.cz/detail/SPP3LHVXKRR6WIHK")</f>
        <v>0</v>
      </c>
      <c r="V2" t="s">
        <v>33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23</v>
      </c>
      <c r="E3" t="s">
        <v>34</v>
      </c>
      <c r="F3" t="s">
        <v>27</v>
      </c>
      <c r="G3" t="s">
        <v>35</v>
      </c>
      <c r="H3" s="1">
        <v>45922</v>
      </c>
      <c r="I3" s="1">
        <v>45925.65588574749</v>
      </c>
      <c r="J3" t="s">
        <v>36</v>
      </c>
      <c r="K3" t="s">
        <v>30</v>
      </c>
      <c r="M3" t="s">
        <v>37</v>
      </c>
      <c r="N3" t="s">
        <v>38</v>
      </c>
      <c r="P3" t="s">
        <v>39</v>
      </c>
      <c r="S3" t="b">
        <v>1</v>
      </c>
      <c r="U3" s="2">
        <f>HYPERLINK("https://sbirkapp.gov.cz/detail/SPP6NW5WZ35PADQ4", "https://sbirkapp.gov.cz/detail/SPP6NW5WZ35PADQ4")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23</v>
      </c>
      <c r="E4" t="s">
        <v>41</v>
      </c>
      <c r="F4" t="s">
        <v>27</v>
      </c>
      <c r="G4" t="s">
        <v>42</v>
      </c>
      <c r="H4" s="1">
        <v>45789</v>
      </c>
      <c r="I4" s="1">
        <v>45793.61805322034</v>
      </c>
      <c r="J4" t="s">
        <v>43</v>
      </c>
      <c r="K4" t="s">
        <v>30</v>
      </c>
      <c r="M4" t="s">
        <v>44</v>
      </c>
      <c r="N4" t="s">
        <v>45</v>
      </c>
      <c r="S4" t="b">
        <v>1</v>
      </c>
      <c r="U4" s="2">
        <f>HYPERLINK("https://sbirkapp.gov.cz/detail/SPPE2SWORSKRGXKG", "https://sbirkapp.gov.cz/detail/SPPE2SWORSKRGXKG")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23</v>
      </c>
      <c r="E5" t="s">
        <v>47</v>
      </c>
      <c r="F5" t="s">
        <v>27</v>
      </c>
      <c r="G5" t="s">
        <v>48</v>
      </c>
      <c r="H5" s="1">
        <v>45642</v>
      </c>
      <c r="I5" s="1">
        <v>45643.41743160686</v>
      </c>
      <c r="J5" t="s">
        <v>49</v>
      </c>
      <c r="K5" t="s">
        <v>30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HYPERLINK("https://sbirkapp.gov.cz/detail/SPPGEDHQIFLN5K4K", "https://sbirkapp.gov.cz/detail/SPPGEDHQIFLN5K4K")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23</v>
      </c>
      <c r="E6" t="s">
        <v>54</v>
      </c>
      <c r="F6" t="s">
        <v>27</v>
      </c>
      <c r="G6" t="s">
        <v>55</v>
      </c>
      <c r="H6" s="1">
        <v>45551</v>
      </c>
      <c r="I6" s="1">
        <v>45553.26073310192</v>
      </c>
      <c r="J6" t="s">
        <v>56</v>
      </c>
      <c r="K6" t="s">
        <v>30</v>
      </c>
      <c r="M6" t="s">
        <v>37</v>
      </c>
      <c r="N6" t="s">
        <v>38</v>
      </c>
      <c r="P6" t="s">
        <v>57</v>
      </c>
      <c r="R6" t="s">
        <v>58</v>
      </c>
      <c r="S6" t="b">
        <v>0</v>
      </c>
      <c r="T6" s="1">
        <v>45940</v>
      </c>
      <c r="U6" s="2">
        <f>HYPERLINK("https://sbirkapp.gov.cz/detail/SPPMLCJUKRDIM2LS", "https://sbirkapp.gov.cz/detail/SPPMLCJUKRDIM2LS")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23</v>
      </c>
      <c r="E7" t="s">
        <v>60</v>
      </c>
      <c r="F7" t="s">
        <v>27</v>
      </c>
      <c r="G7" t="s">
        <v>61</v>
      </c>
      <c r="H7" s="1">
        <v>41053</v>
      </c>
      <c r="I7" s="1">
        <v>45485.57181922445</v>
      </c>
      <c r="J7" t="s">
        <v>62</v>
      </c>
      <c r="K7" t="s">
        <v>63</v>
      </c>
      <c r="L7" s="1">
        <v>41086</v>
      </c>
      <c r="M7" t="s">
        <v>64</v>
      </c>
      <c r="N7" t="s">
        <v>65</v>
      </c>
      <c r="S7" t="b">
        <v>1</v>
      </c>
      <c r="U7" s="2">
        <f>HYPERLINK("https://sbirkapp.gov.cz/detail/SPPXXKZRK43PWQXW", "https://sbirkapp.gov.cz/detail/SPPXXKZRK43PWQXW")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23</v>
      </c>
      <c r="E8" t="s">
        <v>67</v>
      </c>
      <c r="F8" t="s">
        <v>27</v>
      </c>
      <c r="G8" t="s">
        <v>68</v>
      </c>
      <c r="H8" s="1">
        <v>41606</v>
      </c>
      <c r="I8" s="1">
        <v>45485.42849343408</v>
      </c>
      <c r="J8" t="s">
        <v>69</v>
      </c>
      <c r="K8" t="s">
        <v>63</v>
      </c>
      <c r="L8" s="1">
        <v>41638</v>
      </c>
      <c r="M8" t="s">
        <v>70</v>
      </c>
      <c r="N8" t="s">
        <v>71</v>
      </c>
      <c r="S8" t="b">
        <v>1</v>
      </c>
      <c r="U8" s="2">
        <f>HYPERLINK("https://sbirkapp.gov.cz/detail/SPPCKBV2I4OS47ME", "https://sbirkapp.gov.cz/detail/SPPCKBV2I4OS47ME")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23</v>
      </c>
      <c r="E9" t="s">
        <v>73</v>
      </c>
      <c r="F9" t="s">
        <v>27</v>
      </c>
      <c r="G9" t="s">
        <v>74</v>
      </c>
      <c r="H9" s="1">
        <v>41606</v>
      </c>
      <c r="I9" s="1">
        <v>45485.42846964615</v>
      </c>
      <c r="J9" t="s">
        <v>69</v>
      </c>
      <c r="K9" t="s">
        <v>63</v>
      </c>
      <c r="L9" s="1">
        <v>41638</v>
      </c>
      <c r="M9" t="s">
        <v>70</v>
      </c>
      <c r="N9" t="s">
        <v>71</v>
      </c>
      <c r="S9" t="b">
        <v>1</v>
      </c>
      <c r="U9" s="2">
        <f>HYPERLINK("https://sbirkapp.gov.cz/detail/SPPMUHB6CW5GL346", "https://sbirkapp.gov.cz/detail/SPPMUHB6CW5GL346")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23</v>
      </c>
      <c r="E10" t="s">
        <v>76</v>
      </c>
      <c r="F10" t="s">
        <v>27</v>
      </c>
      <c r="G10" t="s">
        <v>77</v>
      </c>
      <c r="H10" s="1">
        <v>41606</v>
      </c>
      <c r="I10" s="1">
        <v>45485.42844607725</v>
      </c>
      <c r="J10" t="s">
        <v>69</v>
      </c>
      <c r="K10" t="s">
        <v>63</v>
      </c>
      <c r="L10" s="1">
        <v>41638</v>
      </c>
      <c r="M10" t="s">
        <v>31</v>
      </c>
      <c r="N10" t="s">
        <v>32</v>
      </c>
      <c r="S10" t="b">
        <v>1</v>
      </c>
      <c r="U10" s="2">
        <f>HYPERLINK("https://sbirkapp.gov.cz/detail/SPPOBRZV6EAR4QV6", "https://sbirkapp.gov.cz/detail/SPPOBRZV6EAR4QV6")</f>
        <v>0</v>
      </c>
      <c r="V10" t="s">
        <v>78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23</v>
      </c>
      <c r="E11" t="s">
        <v>79</v>
      </c>
      <c r="F11" t="s">
        <v>27</v>
      </c>
      <c r="G11" t="s">
        <v>80</v>
      </c>
      <c r="H11" s="1">
        <v>41568</v>
      </c>
      <c r="I11" s="1">
        <v>45485.4283631358</v>
      </c>
      <c r="J11" t="s">
        <v>69</v>
      </c>
      <c r="K11" t="s">
        <v>63</v>
      </c>
      <c r="L11" s="1">
        <v>41606</v>
      </c>
      <c r="M11" t="s">
        <v>70</v>
      </c>
      <c r="N11" t="s">
        <v>71</v>
      </c>
      <c r="S11" t="b">
        <v>1</v>
      </c>
      <c r="U11" s="2">
        <f>HYPERLINK("https://sbirkapp.gov.cz/detail/SPP7GVVJKRPQOKOW", "https://sbirkapp.gov.cz/detail/SPP7GVVJKRPQOKOW")</f>
        <v>0</v>
      </c>
      <c r="V11" t="s">
        <v>81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23</v>
      </c>
      <c r="E12" t="s">
        <v>82</v>
      </c>
      <c r="F12" t="s">
        <v>27</v>
      </c>
      <c r="G12" t="s">
        <v>83</v>
      </c>
      <c r="H12" s="1">
        <v>41568</v>
      </c>
      <c r="I12" s="1">
        <v>45485.38153091044</v>
      </c>
      <c r="J12" t="s">
        <v>69</v>
      </c>
      <c r="K12" t="s">
        <v>63</v>
      </c>
      <c r="L12" s="1">
        <v>41606</v>
      </c>
      <c r="M12" t="s">
        <v>31</v>
      </c>
      <c r="N12" t="s">
        <v>32</v>
      </c>
      <c r="S12" t="b">
        <v>1</v>
      </c>
      <c r="U12" s="2">
        <f>HYPERLINK("https://sbirkapp.gov.cz/detail/SPPEHHEPZS3VT2H2", "https://sbirkapp.gov.cz/detail/SPPEHHEPZS3VT2H2")</f>
        <v>0</v>
      </c>
      <c r="V12" t="s">
        <v>84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23</v>
      </c>
      <c r="E13" t="s">
        <v>85</v>
      </c>
      <c r="F13" t="s">
        <v>27</v>
      </c>
      <c r="G13" t="s">
        <v>86</v>
      </c>
      <c r="H13" s="1">
        <v>41568</v>
      </c>
      <c r="I13" s="1">
        <v>45485.34898010356</v>
      </c>
      <c r="J13" t="s">
        <v>69</v>
      </c>
      <c r="K13" t="s">
        <v>63</v>
      </c>
      <c r="L13" s="1">
        <v>41606</v>
      </c>
      <c r="M13" t="s">
        <v>70</v>
      </c>
      <c r="N13" t="s">
        <v>71</v>
      </c>
      <c r="S13" t="b">
        <v>1</v>
      </c>
      <c r="U13" s="2">
        <f>HYPERLINK("https://sbirkapp.gov.cz/detail/SPPJEZHEITKUS6PI", "https://sbirkapp.gov.cz/detail/SPPJEZHEITKUS6PI")</f>
        <v>0</v>
      </c>
      <c r="V13" t="s">
        <v>87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23</v>
      </c>
      <c r="E14" t="s">
        <v>88</v>
      </c>
      <c r="F14" t="s">
        <v>27</v>
      </c>
      <c r="G14" t="s">
        <v>89</v>
      </c>
      <c r="H14" s="1">
        <v>41568</v>
      </c>
      <c r="I14" s="1">
        <v>45485.34895127603</v>
      </c>
      <c r="J14" t="s">
        <v>69</v>
      </c>
      <c r="K14" t="s">
        <v>63</v>
      </c>
      <c r="L14" s="1">
        <v>41606</v>
      </c>
      <c r="M14" t="s">
        <v>31</v>
      </c>
      <c r="N14" t="s">
        <v>32</v>
      </c>
      <c r="S14" t="b">
        <v>1</v>
      </c>
      <c r="U14" s="2">
        <f>HYPERLINK("https://sbirkapp.gov.cz/detail/SPPTUH5UPYP4IAZO", "https://sbirkapp.gov.cz/detail/SPPTUH5UPYP4IAZO")</f>
        <v>0</v>
      </c>
      <c r="V14" t="s">
        <v>90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23</v>
      </c>
      <c r="E15" t="s">
        <v>91</v>
      </c>
      <c r="F15" t="s">
        <v>27</v>
      </c>
      <c r="G15" t="s">
        <v>92</v>
      </c>
      <c r="H15" s="1">
        <v>41508</v>
      </c>
      <c r="I15" s="1">
        <v>45485.34892986144</v>
      </c>
      <c r="J15" t="s">
        <v>69</v>
      </c>
      <c r="K15" t="s">
        <v>63</v>
      </c>
      <c r="L15" s="1">
        <v>41536</v>
      </c>
      <c r="M15" t="s">
        <v>70</v>
      </c>
      <c r="N15" t="s">
        <v>71</v>
      </c>
      <c r="S15" t="b">
        <v>1</v>
      </c>
      <c r="U15" s="2">
        <f>HYPERLINK("https://sbirkapp.gov.cz/detail/SPPDIWMFJKX52LF6", "https://sbirkapp.gov.cz/detail/SPPDIWMFJKX52LF6")</f>
        <v>0</v>
      </c>
      <c r="V15" t="s">
        <v>93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23</v>
      </c>
      <c r="E16" t="s">
        <v>94</v>
      </c>
      <c r="F16" t="s">
        <v>27</v>
      </c>
      <c r="G16" t="s">
        <v>95</v>
      </c>
      <c r="H16" s="1">
        <v>41508</v>
      </c>
      <c r="I16" s="1">
        <v>45484.50062123251</v>
      </c>
      <c r="J16" t="s">
        <v>69</v>
      </c>
      <c r="K16" t="s">
        <v>63</v>
      </c>
      <c r="L16" s="1">
        <v>41536</v>
      </c>
      <c r="M16" t="s">
        <v>31</v>
      </c>
      <c r="N16" t="s">
        <v>32</v>
      </c>
      <c r="S16" t="b">
        <v>1</v>
      </c>
      <c r="U16" s="2">
        <f>HYPERLINK("https://sbirkapp.gov.cz/detail/SPPMYSBJDBFQENQO", "https://sbirkapp.gov.cz/detail/SPPMYSBJDBFQENQO")</f>
        <v>0</v>
      </c>
      <c r="V16" t="s">
        <v>96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23</v>
      </c>
      <c r="E17" t="s">
        <v>97</v>
      </c>
      <c r="F17" t="s">
        <v>27</v>
      </c>
      <c r="G17" t="s">
        <v>98</v>
      </c>
      <c r="H17" s="1">
        <v>41508</v>
      </c>
      <c r="I17" s="1">
        <v>45484.500599652</v>
      </c>
      <c r="J17" t="s">
        <v>69</v>
      </c>
      <c r="K17" t="s">
        <v>63</v>
      </c>
      <c r="L17" s="1">
        <v>41536</v>
      </c>
      <c r="M17" t="s">
        <v>31</v>
      </c>
      <c r="N17" t="s">
        <v>32</v>
      </c>
      <c r="S17" t="b">
        <v>1</v>
      </c>
      <c r="U17" s="2">
        <f>HYPERLINK("https://sbirkapp.gov.cz/detail/SPPFEOZ3JMVGIMC2", "https://sbirkapp.gov.cz/detail/SPPFEOZ3JMVGIMC2")</f>
        <v>0</v>
      </c>
      <c r="V17" t="s">
        <v>99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23</v>
      </c>
      <c r="E18" t="s">
        <v>100</v>
      </c>
      <c r="F18" t="s">
        <v>27</v>
      </c>
      <c r="G18" t="s">
        <v>101</v>
      </c>
      <c r="H18" s="1">
        <v>42459</v>
      </c>
      <c r="I18" s="1">
        <v>45483.61474035588</v>
      </c>
      <c r="J18" t="s">
        <v>102</v>
      </c>
      <c r="K18" t="s">
        <v>63</v>
      </c>
      <c r="L18" s="1">
        <v>42489</v>
      </c>
      <c r="M18" t="s">
        <v>103</v>
      </c>
      <c r="N18" t="s">
        <v>104</v>
      </c>
      <c r="S18" t="b">
        <v>1</v>
      </c>
      <c r="U18" s="2">
        <f>HYPERLINK("https://sbirkapp.gov.cz/detail/SPPUVTEI2VCDJMCU", "https://sbirkapp.gov.cz/detail/SPPUVTEI2VCDJMCU")</f>
        <v>0</v>
      </c>
      <c r="V18" t="s">
        <v>105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23</v>
      </c>
      <c r="E19" t="s">
        <v>106</v>
      </c>
      <c r="F19" t="s">
        <v>27</v>
      </c>
      <c r="G19" t="s">
        <v>107</v>
      </c>
      <c r="H19" s="1">
        <v>42607</v>
      </c>
      <c r="I19" s="1">
        <v>45483.52446476231</v>
      </c>
      <c r="J19" t="s">
        <v>108</v>
      </c>
      <c r="K19" t="s">
        <v>63</v>
      </c>
      <c r="L19" s="1">
        <v>42629</v>
      </c>
      <c r="M19" t="s">
        <v>31</v>
      </c>
      <c r="N19" t="s">
        <v>32</v>
      </c>
      <c r="S19" t="b">
        <v>1</v>
      </c>
      <c r="U19" s="2">
        <f>HYPERLINK("https://sbirkapp.gov.cz/detail/SPPPVPQWUDQ6PP6K", "https://sbirkapp.gov.cz/detail/SPPPVPQWUDQ6PP6K")</f>
        <v>0</v>
      </c>
      <c r="V19" t="s">
        <v>109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23</v>
      </c>
      <c r="E20" t="s">
        <v>110</v>
      </c>
      <c r="F20" t="s">
        <v>27</v>
      </c>
      <c r="G20" t="s">
        <v>111</v>
      </c>
      <c r="H20" s="1">
        <v>42607</v>
      </c>
      <c r="I20" s="1">
        <v>45483.25826620585</v>
      </c>
      <c r="J20" t="s">
        <v>108</v>
      </c>
      <c r="K20" t="s">
        <v>63</v>
      </c>
      <c r="L20" s="1">
        <v>42629</v>
      </c>
      <c r="M20" t="s">
        <v>31</v>
      </c>
      <c r="N20" t="s">
        <v>32</v>
      </c>
      <c r="S20" t="b">
        <v>1</v>
      </c>
      <c r="U20" s="2">
        <f>HYPERLINK("https://sbirkapp.gov.cz/detail/SPPQ4XCSAIANI6MO", "https://sbirkapp.gov.cz/detail/SPPQ4XCSAIANI6MO")</f>
        <v>0</v>
      </c>
      <c r="V20" t="s">
        <v>112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23</v>
      </c>
      <c r="E21" t="s">
        <v>113</v>
      </c>
      <c r="F21" t="s">
        <v>27</v>
      </c>
      <c r="G21" t="s">
        <v>114</v>
      </c>
      <c r="H21" s="1">
        <v>42758</v>
      </c>
      <c r="I21" s="1">
        <v>45482.51829150673</v>
      </c>
      <c r="J21" t="s">
        <v>115</v>
      </c>
      <c r="K21" t="s">
        <v>63</v>
      </c>
      <c r="L21" s="1">
        <v>42790</v>
      </c>
      <c r="M21" t="s">
        <v>31</v>
      </c>
      <c r="N21" t="s">
        <v>32</v>
      </c>
      <c r="S21" t="b">
        <v>1</v>
      </c>
      <c r="U21" s="2">
        <f>HYPERLINK("https://sbirkapp.gov.cz/detail/SPP3F6OKP2N4KBK2", "https://sbirkapp.gov.cz/detail/SPP3F6OKP2N4KBK2")</f>
        <v>0</v>
      </c>
      <c r="V21" t="s">
        <v>116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23</v>
      </c>
      <c r="E22" t="s">
        <v>117</v>
      </c>
      <c r="F22" t="s">
        <v>27</v>
      </c>
      <c r="G22" t="s">
        <v>118</v>
      </c>
      <c r="H22" s="1">
        <v>41879</v>
      </c>
      <c r="I22" s="1">
        <v>45301.64212140301</v>
      </c>
      <c r="J22" t="s">
        <v>119</v>
      </c>
      <c r="K22" t="s">
        <v>63</v>
      </c>
      <c r="L22" s="1">
        <v>41912</v>
      </c>
      <c r="M22" t="s">
        <v>31</v>
      </c>
      <c r="N22" t="s">
        <v>32</v>
      </c>
      <c r="S22" t="b">
        <v>1</v>
      </c>
      <c r="U22" s="2">
        <f>HYPERLINK("https://sbirkapp.gov.cz/detail/SPPJ3P3TCYX7ILDK", "https://sbirkapp.gov.cz/detail/SPPJ3P3TCYX7ILDK")</f>
        <v>0</v>
      </c>
      <c r="V22" t="s">
        <v>120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23</v>
      </c>
      <c r="E23" t="s">
        <v>121</v>
      </c>
      <c r="F23" t="s">
        <v>27</v>
      </c>
      <c r="G23" t="s">
        <v>122</v>
      </c>
      <c r="H23" s="1">
        <v>41879</v>
      </c>
      <c r="I23" s="1">
        <v>45301.60404023293</v>
      </c>
      <c r="J23" t="s">
        <v>119</v>
      </c>
      <c r="K23" t="s">
        <v>63</v>
      </c>
      <c r="L23" s="1">
        <v>41912</v>
      </c>
      <c r="M23" t="s">
        <v>31</v>
      </c>
      <c r="N23" t="s">
        <v>32</v>
      </c>
      <c r="S23" t="b">
        <v>1</v>
      </c>
      <c r="U23" s="2">
        <f>HYPERLINK("https://sbirkapp.gov.cz/detail/SPPONXTPBH7HFGCO", "https://sbirkapp.gov.cz/detail/SPPONXTPBH7HFGCO")</f>
        <v>0</v>
      </c>
      <c r="V23" t="s">
        <v>123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23</v>
      </c>
      <c r="E24" t="s">
        <v>124</v>
      </c>
      <c r="F24" t="s">
        <v>27</v>
      </c>
      <c r="G24" t="s">
        <v>125</v>
      </c>
      <c r="H24" s="1">
        <v>43976</v>
      </c>
      <c r="I24" s="1">
        <v>45301.51217532425</v>
      </c>
      <c r="J24" t="s">
        <v>126</v>
      </c>
      <c r="K24" t="s">
        <v>63</v>
      </c>
      <c r="L24" s="1">
        <v>44004</v>
      </c>
      <c r="M24" t="s">
        <v>31</v>
      </c>
      <c r="N24" t="s">
        <v>32</v>
      </c>
      <c r="S24" t="b">
        <v>1</v>
      </c>
      <c r="U24" s="2">
        <f>HYPERLINK("https://sbirkapp.gov.cz/detail/SPPCQ53ZZJH2ZOE2", "https://sbirkapp.gov.cz/detail/SPPCQ53ZZJH2ZOE2")</f>
        <v>0</v>
      </c>
      <c r="V24" t="s">
        <v>127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23</v>
      </c>
      <c r="E25" t="s">
        <v>128</v>
      </c>
      <c r="F25" t="s">
        <v>129</v>
      </c>
      <c r="G25" t="s">
        <v>130</v>
      </c>
      <c r="H25" s="1">
        <v>45272</v>
      </c>
      <c r="I25" s="1">
        <v>45274.43853266336</v>
      </c>
      <c r="J25" t="s">
        <v>131</v>
      </c>
      <c r="K25" t="s">
        <v>30</v>
      </c>
      <c r="M25" t="s">
        <v>132</v>
      </c>
      <c r="N25" t="s">
        <v>133</v>
      </c>
      <c r="O25" t="s">
        <v>134</v>
      </c>
      <c r="S25" t="b">
        <v>1</v>
      </c>
      <c r="U25" s="2">
        <f>HYPERLINK("https://sbirkapp.gov.cz/detail/SPP3NCL6BLCVGVBY", "https://sbirkapp.gov.cz/detail/SPP3NCL6BLCVGVBY")</f>
        <v>0</v>
      </c>
      <c r="V25" t="s">
        <v>135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23</v>
      </c>
      <c r="E26" t="s">
        <v>136</v>
      </c>
      <c r="F26" t="s">
        <v>27</v>
      </c>
      <c r="G26" t="s">
        <v>137</v>
      </c>
      <c r="H26" s="1">
        <v>45264</v>
      </c>
      <c r="I26" s="1">
        <v>45266.44945404879</v>
      </c>
      <c r="J26" t="s">
        <v>138</v>
      </c>
      <c r="K26" t="s">
        <v>30</v>
      </c>
      <c r="M26" t="s">
        <v>139</v>
      </c>
      <c r="N26" t="s">
        <v>140</v>
      </c>
      <c r="S26" t="b">
        <v>1</v>
      </c>
      <c r="U26" s="2">
        <f>HYPERLINK("https://sbirkapp.gov.cz/detail/SPP2HOYPESYY24FE", "https://sbirkapp.gov.cz/detail/SPP2HOYPESYY24FE")</f>
        <v>0</v>
      </c>
      <c r="V26" t="s">
        <v>141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23</v>
      </c>
      <c r="E27" t="s">
        <v>142</v>
      </c>
      <c r="F27" t="s">
        <v>27</v>
      </c>
      <c r="G27" t="s">
        <v>143</v>
      </c>
      <c r="H27" s="1">
        <v>45264</v>
      </c>
      <c r="I27" s="1">
        <v>45266.2684371888</v>
      </c>
      <c r="J27" t="s">
        <v>138</v>
      </c>
      <c r="K27" t="s">
        <v>30</v>
      </c>
      <c r="M27" t="s">
        <v>144</v>
      </c>
      <c r="N27" t="s">
        <v>145</v>
      </c>
      <c r="S27" t="b">
        <v>1</v>
      </c>
      <c r="U27" s="2">
        <f>HYPERLINK("https://sbirkapp.gov.cz/detail/SPPQ5Q5CHRRZKY4U", "https://sbirkapp.gov.cz/detail/SPPQ5Q5CHRRZKY4U")</f>
        <v>0</v>
      </c>
      <c r="V27" t="s">
        <v>146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23</v>
      </c>
      <c r="E28" t="s">
        <v>147</v>
      </c>
      <c r="F28" t="s">
        <v>27</v>
      </c>
      <c r="G28" t="s">
        <v>148</v>
      </c>
      <c r="H28" s="1">
        <v>45236</v>
      </c>
      <c r="I28" s="1">
        <v>45240.40725392942</v>
      </c>
      <c r="J28" t="s">
        <v>149</v>
      </c>
      <c r="K28" t="s">
        <v>30</v>
      </c>
      <c r="M28" t="s">
        <v>150</v>
      </c>
      <c r="N28" t="s">
        <v>151</v>
      </c>
      <c r="P28" t="s">
        <v>152</v>
      </c>
      <c r="R28" t="s">
        <v>153</v>
      </c>
      <c r="S28" t="b">
        <v>0</v>
      </c>
      <c r="T28" s="1">
        <v>45658</v>
      </c>
      <c r="U28" s="2">
        <f>HYPERLINK("https://sbirkapp.gov.cz/detail/SPPGNJMMVCHBBKBW", "https://sbirkapp.gov.cz/detail/SPPGNJMMVCHBBKBW")</f>
        <v>0</v>
      </c>
      <c r="V28" t="s">
        <v>154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23</v>
      </c>
      <c r="E29" t="s">
        <v>155</v>
      </c>
      <c r="F29" t="s">
        <v>27</v>
      </c>
      <c r="G29" t="s">
        <v>156</v>
      </c>
      <c r="H29" s="1">
        <v>42111</v>
      </c>
      <c r="I29" s="1">
        <v>45222.25055278937</v>
      </c>
      <c r="J29" t="s">
        <v>157</v>
      </c>
      <c r="K29" t="s">
        <v>63</v>
      </c>
      <c r="L29" s="1">
        <v>42185</v>
      </c>
      <c r="M29" t="s">
        <v>31</v>
      </c>
      <c r="N29" t="s">
        <v>32</v>
      </c>
      <c r="S29" t="b">
        <v>1</v>
      </c>
      <c r="U29" s="2">
        <f>HYPERLINK("https://sbirkapp.gov.cz/detail/SPPUP4HWAY7555YK", "https://sbirkapp.gov.cz/detail/SPPUP4HWAY7555YK")</f>
        <v>0</v>
      </c>
      <c r="V29" t="s">
        <v>158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23</v>
      </c>
      <c r="E30" t="s">
        <v>159</v>
      </c>
      <c r="F30" t="s">
        <v>27</v>
      </c>
      <c r="G30" t="s">
        <v>160</v>
      </c>
      <c r="H30" s="1">
        <v>41788</v>
      </c>
      <c r="I30" s="1">
        <v>45219.56908196544</v>
      </c>
      <c r="J30" t="s">
        <v>161</v>
      </c>
      <c r="K30" t="s">
        <v>63</v>
      </c>
      <c r="L30" s="1">
        <v>41835</v>
      </c>
      <c r="M30" t="s">
        <v>70</v>
      </c>
      <c r="N30" t="s">
        <v>71</v>
      </c>
      <c r="S30" t="b">
        <v>1</v>
      </c>
      <c r="U30" s="2">
        <f>HYPERLINK("https://sbirkapp.gov.cz/detail/SPPYUCU2TJTK5PEU", "https://sbirkapp.gov.cz/detail/SPPYUCU2TJTK5PEU")</f>
        <v>0</v>
      </c>
      <c r="V30" t="s">
        <v>162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23</v>
      </c>
      <c r="E31" t="s">
        <v>163</v>
      </c>
      <c r="F31" t="s">
        <v>27</v>
      </c>
      <c r="G31" t="s">
        <v>164</v>
      </c>
      <c r="H31" s="1">
        <v>41816</v>
      </c>
      <c r="I31" s="1">
        <v>45205.25910588898</v>
      </c>
      <c r="J31" t="s">
        <v>161</v>
      </c>
      <c r="K31" t="s">
        <v>63</v>
      </c>
      <c r="L31" s="1">
        <v>41835</v>
      </c>
      <c r="M31" t="s">
        <v>70</v>
      </c>
      <c r="N31" t="s">
        <v>71</v>
      </c>
      <c r="S31" t="b">
        <v>1</v>
      </c>
      <c r="U31" s="2">
        <f>HYPERLINK("https://sbirkapp.gov.cz/detail/SPPPHZSNKSVNQ52W", "https://sbirkapp.gov.cz/detail/SPPPHZSNKSVNQ52W")</f>
        <v>0</v>
      </c>
      <c r="V31" t="s">
        <v>165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23</v>
      </c>
      <c r="E32" t="s">
        <v>166</v>
      </c>
      <c r="F32" t="s">
        <v>27</v>
      </c>
      <c r="G32" t="s">
        <v>167</v>
      </c>
      <c r="H32" s="1">
        <v>41816</v>
      </c>
      <c r="I32" s="1">
        <v>45203.50667217748</v>
      </c>
      <c r="J32" t="s">
        <v>161</v>
      </c>
      <c r="K32" t="s">
        <v>63</v>
      </c>
      <c r="L32" s="1">
        <v>41835</v>
      </c>
      <c r="M32" t="s">
        <v>31</v>
      </c>
      <c r="N32" t="s">
        <v>32</v>
      </c>
      <c r="S32" t="b">
        <v>1</v>
      </c>
      <c r="U32" s="2">
        <f>HYPERLINK("https://sbirkapp.gov.cz/detail/SPPVJNUMHOC6GPJE", "https://sbirkapp.gov.cz/detail/SPPVJNUMHOC6GPJE")</f>
        <v>0</v>
      </c>
      <c r="V32" t="s">
        <v>168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23</v>
      </c>
      <c r="E33" t="s">
        <v>169</v>
      </c>
      <c r="F33" t="s">
        <v>27</v>
      </c>
      <c r="G33" t="s">
        <v>170</v>
      </c>
      <c r="H33" s="1">
        <v>41788</v>
      </c>
      <c r="I33" s="1">
        <v>45202.50002113656</v>
      </c>
      <c r="J33" t="s">
        <v>161</v>
      </c>
      <c r="K33" t="s">
        <v>63</v>
      </c>
      <c r="L33" s="1">
        <v>41835</v>
      </c>
      <c r="M33" t="s">
        <v>31</v>
      </c>
      <c r="N33" t="s">
        <v>32</v>
      </c>
      <c r="S33" t="b">
        <v>1</v>
      </c>
      <c r="U33" s="2">
        <f>HYPERLINK("https://sbirkapp.gov.cz/detail/SPPDAF7ZESQFYBAW", "https://sbirkapp.gov.cz/detail/SPPDAF7ZESQFYBAW")</f>
        <v>0</v>
      </c>
      <c r="V33" t="s">
        <v>171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23</v>
      </c>
      <c r="E34" t="s">
        <v>172</v>
      </c>
      <c r="F34" t="s">
        <v>129</v>
      </c>
      <c r="G34" t="s">
        <v>173</v>
      </c>
      <c r="H34" s="1">
        <v>42354</v>
      </c>
      <c r="I34" s="1">
        <v>45201.52701720861</v>
      </c>
      <c r="J34" t="s">
        <v>174</v>
      </c>
      <c r="K34" t="s">
        <v>63</v>
      </c>
      <c r="L34" s="1">
        <v>42381</v>
      </c>
      <c r="M34" t="s">
        <v>132</v>
      </c>
      <c r="N34" t="s">
        <v>133</v>
      </c>
      <c r="Q34" t="s">
        <v>175</v>
      </c>
      <c r="S34" t="b">
        <v>1</v>
      </c>
      <c r="U34" s="2">
        <f>HYPERLINK("https://sbirkapp.gov.cz/detail/SPPBC6CMBXK347DE", "https://sbirkapp.gov.cz/detail/SPPBC6CMBXK347DE")</f>
        <v>0</v>
      </c>
      <c r="V34" t="s">
        <v>176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23</v>
      </c>
      <c r="E35" t="s">
        <v>177</v>
      </c>
      <c r="F35" t="s">
        <v>27</v>
      </c>
      <c r="G35" t="s">
        <v>178</v>
      </c>
      <c r="H35" s="1">
        <v>45187</v>
      </c>
      <c r="I35" s="1">
        <v>45196.26065498865</v>
      </c>
      <c r="J35" t="s">
        <v>179</v>
      </c>
      <c r="K35" t="s">
        <v>30</v>
      </c>
      <c r="M35" t="s">
        <v>37</v>
      </c>
      <c r="N35" t="s">
        <v>38</v>
      </c>
      <c r="P35" t="s">
        <v>180</v>
      </c>
      <c r="R35" t="s">
        <v>181</v>
      </c>
      <c r="S35" t="b">
        <v>0</v>
      </c>
      <c r="T35" s="1">
        <v>45568</v>
      </c>
      <c r="U35" s="2">
        <f>HYPERLINK("https://sbirkapp.gov.cz/detail/SPPYG4V3J7CBSQ76", "https://sbirkapp.gov.cz/detail/SPPYG4V3J7CBSQ76")</f>
        <v>0</v>
      </c>
      <c r="V35" t="s">
        <v>182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23</v>
      </c>
      <c r="E36" t="s">
        <v>183</v>
      </c>
      <c r="F36" t="s">
        <v>27</v>
      </c>
      <c r="G36" t="s">
        <v>35</v>
      </c>
      <c r="H36" s="1">
        <v>44830</v>
      </c>
      <c r="I36" s="1">
        <v>44833.43806622138</v>
      </c>
      <c r="J36" t="s">
        <v>184</v>
      </c>
      <c r="K36" t="s">
        <v>30</v>
      </c>
      <c r="M36" t="s">
        <v>37</v>
      </c>
      <c r="N36" t="s">
        <v>38</v>
      </c>
      <c r="R36" t="s">
        <v>57</v>
      </c>
      <c r="S36" t="b">
        <v>0</v>
      </c>
      <c r="T36" s="1">
        <v>45211</v>
      </c>
      <c r="U36" s="2">
        <f>HYPERLINK("https://sbirkapp.gov.cz/detail/SPPJQJCIO6CAFOBU", "https://sbirkapp.gov.cz/detail/SPPJQJCIO6CAFOBU")</f>
        <v>0</v>
      </c>
      <c r="V36" t="s">
        <v>185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23</v>
      </c>
      <c r="E37" t="s">
        <v>186</v>
      </c>
      <c r="F37" t="s">
        <v>27</v>
      </c>
      <c r="G37" t="s">
        <v>187</v>
      </c>
      <c r="H37" s="1">
        <v>44508</v>
      </c>
      <c r="I37" s="1">
        <v>44831.58506157847</v>
      </c>
      <c r="J37" t="s">
        <v>188</v>
      </c>
      <c r="K37" t="s">
        <v>63</v>
      </c>
      <c r="L37" s="1">
        <v>44523</v>
      </c>
      <c r="M37" t="s">
        <v>150</v>
      </c>
      <c r="N37" t="s">
        <v>151</v>
      </c>
      <c r="R37" t="s">
        <v>52</v>
      </c>
      <c r="S37" t="b">
        <v>0</v>
      </c>
      <c r="T37" s="1">
        <v>45270</v>
      </c>
      <c r="U37" s="2">
        <f>HYPERLINK("https://sbirkapp.gov.cz/detail/SPP7ZD4GLOTYG53A", "https://sbirkapp.gov.cz/detail/SPP7ZD4GLOTYG53A")</f>
        <v>0</v>
      </c>
      <c r="V37" t="s">
        <v>189</v>
      </c>
      <c r="W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2026-07-31T17:19:37Z</dcterms:created>
  <dcterms:modified xsi:type="dcterms:W3CDTF">2026-07-31T17:19:37Z</dcterms:modified>
</cp:coreProperties>
</file>