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<sst xmlns="http://schemas.openxmlformats.org/spreadsheetml/2006/main" count="529" uniqueCount="251">
  <si>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</si>
  <si>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</si>
  <si>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</si>
  <si>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</si>
  <si>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</si>
  <si>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</si>
  <si>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</si>
  <si>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</si>
  <si>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</si>
  <si>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</si>
  <si>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</si>
  <si>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</si>
  <si>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</si>
  <si>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</si>
  <si>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</si>
  <si>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</si>
  <si>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</si>
  <si>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</si>
  <si>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</si>
  <si>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</si>
  <si>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</si>
  <si>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</si>
  <si>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</si>
  <si>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Přeštice</t>
  </si>
  <si>
    <t>00257125</t>
  </si>
  <si>
    <t>hcpbx62</t>
  </si>
  <si>
    <t>Plzeňský kraj</t>
  </si>
  <si>
    <t>3/2026</t>
  </si>
  <si>
    <t>Obecně závazná vyhláška</t>
  </si>
  <si>
    <t>OZV o místním poplatku za užívání veřejného prostranství</t>
  </si>
  <si>
    <t>2026-07-11</t>
  </si>
  <si>
    <t>Běžný</t>
  </si>
  <si>
    <t>místní poplatek za užívání veřejného prostranství</t>
  </si>
  <si>
    <t>zákon č. 565/1990 Sb., o místních poplatcích - § 14 - za užívání veřejného prostranství</t>
  </si>
  <si>
    <t>5/2023: o místním poplatku za užívání veřejného prostranství</t>
  </si>
  <si>
    <t>1722110237</t>
  </si>
  <si>
    <t>2/2026</t>
  </si>
  <si>
    <t>OZV o zákazu některých činností na veřejných prostranstvích a stanovení povinností k zajištění udržování čistoty ulic a jiných veřejných prostranství</t>
  </si>
  <si>
    <t>veřejný pořádek - žebrání; veřejný pořádek - jiné</t>
  </si>
  <si>
    <t>zákon č. 128/2000 Sb., o obcích - § 10 písm. a) - žebrání; zákon č. 128/2000 Sb., o obcích - § 10 písm. c) - jiné</t>
  </si>
  <si>
    <t>1722107187</t>
  </si>
  <si>
    <t>1/2026</t>
  </si>
  <si>
    <t>OZV, kterou se zakazuje požívání alkoholických nápojů a požívání nebo užívání návykových látek za účelem zabezpečení místních záležitostí veřejného pořádku na některých veřejných prostranstvích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</si>
  <si>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</si>
  <si>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</si>
  <si>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7/2024: OZV, kterou se zakazuje požívání alkoholických nápojů za účelem zabezpečení místních záležitostí veřejného pořádku na některých veřejných prostranstvích</t>
  </si>
  <si>
    <t>1722099217</t>
  </si>
  <si>
    <t>1/2025</t>
  </si>
  <si>
    <t>OZV o stanovení obecního systému odpadového hospodářství</t>
  </si>
  <si>
    <t>2026-01-01</t>
  </si>
  <si>
    <t>systém odpadového hospodářství</t>
  </si>
  <si>
    <t>zákon č. 541/2020 Sb., o odpadech - § 59 odst. 4</t>
  </si>
  <si>
    <t>6/2024: OZV o stanovení obecního systému odpadového hospodářství</t>
  </si>
  <si>
    <t>1622154556</t>
  </si>
  <si>
    <t>11/2024</t>
  </si>
  <si>
    <t>OZV k zajištění udržování čistoty ulic a jiných veřejných prostranství k ochraně životního prostředí, zeleně v zástavbě a ostatní veřejné zeleně</t>
  </si>
  <si>
    <t>2025-01-03</t>
  </si>
  <si>
    <t>veřejný pořádek - údržba a ochrana veřejné zeleně; veřejný pořádek - jiné</t>
  </si>
  <si>
    <t>zákon č. 128/2000 Sb., o obcích - § 10 písm. c) - údržba a ochrana veřejné zeleně; zákon č. 128/2000 Sb., o obcích - § 10 písm. c) - jiné</t>
  </si>
  <si>
    <t>6/2011: OZV č. 6/2011 o ochraně veřejné zeleně</t>
  </si>
  <si>
    <t>1455763257</t>
  </si>
  <si>
    <t>10/2024</t>
  </si>
  <si>
    <t>OZV, kterou se stanovují pravidla pro pohyb psů na veřejném prostranství ve městě Přeštice a vymezují prostory pro volné pobíhání psů</t>
  </si>
  <si>
    <t>pohyb psů; veřejný pořádek - jiné</t>
  </si>
  <si>
    <t>zákon č. 246/1992 Sb., na ochranu zvířat proti týrání - § 24 odst. 2; zákon č. 128/2000 Sb., o obcích - § 10 písm. c) - jiné</t>
  </si>
  <si>
    <t>3/2015: OZV č. 3/2015, kterou se stanoví pravidla pro pohyb psů na veřejném prostranství v Přešticích a místních částech Skočice a Žerovicr</t>
  </si>
  <si>
    <t>1455761276</t>
  </si>
  <si>
    <t>9/2024</t>
  </si>
  <si>
    <t>OZV o regulaci provozní doby hostinských zařízení</t>
  </si>
  <si>
    <t>veřejný pořádek - provozní doba hostinských zařízení</t>
  </si>
  <si>
    <t>zákon č. 128/2000 Sb., o obcích - § 10 písm. a) - provozní doba hostinských zařízení</t>
  </si>
  <si>
    <t>1/2011: OZV č. 1/2011 o zabezpečení veřejného pořádku</t>
  </si>
  <si>
    <t>1455759956</t>
  </si>
  <si>
    <t>8/2024</t>
  </si>
  <si>
    <t>OZV o nočním klidu</t>
  </si>
  <si>
    <t>noční klid</t>
  </si>
  <si>
    <t>zákon č. 251/2016 Sb., o některých přestupcích - § 5 odst. 7</t>
  </si>
  <si>
    <t>2/2017: OZV č. 2/2017 o nočním klidu</t>
  </si>
  <si>
    <t>1455757890</t>
  </si>
  <si>
    <t>7/2024</t>
  </si>
  <si>
    <t>OZV, kterou se zakazuje požívání alkoholických nápojů za účelem zabezpečení místních záležitostí veřejného pořádku na některých veřejných prostranstvích</t>
  </si>
  <si>
    <t>veřejný pořádek - konzumace alkoholu</t>
  </si>
  <si>
    <t>zákon č. 128/2000 Sb., o obcích - § 10 písm. a) - konzumace alkoholu</t>
  </si>
  <si>
    <t>5/2015: OZV č. 5/2015 o zákazu používání alkoholických nápojů a jiných omamných a psychotropních látek na veřejném prostranství</t>
  </si>
  <si>
    <t>1/2026: OZV, kterou se zakazuje požívání alkoholických nápojů a požívání nebo užívání návykových látek za účelem zabezpečení místních záležitostí veřejného pořádku na některých veřejných prostranstvích; 1/2026: OZV, kterou se zakazuje požívání alkoholických nápojů a požívání nebo užívání návykových látek za účelem zabezpečení místních záležitostí veřejného pořádku na některých veřejných prostranstvích</t>
  </si>
  <si>
    <t>1455756876</t>
  </si>
  <si>
    <t>6/2024</t>
  </si>
  <si>
    <t>2025-01-01</t>
  </si>
  <si>
    <t>1/2024: o stanovení obecního systému odpadového hospodářství</t>
  </si>
  <si>
    <t>1/2025: OZV o stanovení obecního systému odpadového hospodářství</t>
  </si>
  <si>
    <t>1455754398</t>
  </si>
  <si>
    <t>5/2024</t>
  </si>
  <si>
    <t>OZV o zrušení OZV č. 1/2017 o vedení technické mapy města</t>
  </si>
  <si>
    <t>zrušovací</t>
  </si>
  <si>
    <t>ústavní zákon č. 1/1993 Sb., Ústava České republiky - čl. 104 odst. 3 - zrušovací OZV</t>
  </si>
  <si>
    <t>1/2017: OZV č. 1/2017 o vedení technické mapy města</t>
  </si>
  <si>
    <t>1455751182</t>
  </si>
  <si>
    <t>3/2008</t>
  </si>
  <si>
    <t>OZV č. 3/2008, kterou se stanoví koeficienty daně z nemovitostí</t>
  </si>
  <si>
    <t>2009-01-01</t>
  </si>
  <si>
    <t>Dle přechodného ustanovení</t>
  </si>
  <si>
    <t>daň z nemovitých věcí - místní koeficient; daň z nemovitých věcí - koeficient u pozemků; daň z nemovitých věcí - koeficient u staveb a jednotek</t>
  </si>
  <si>
    <t xml:space="preserve">zákon č. 338/1992 Sb., o dani z nemovitých věcí - § 12; zákon č. 338/1992 Sb., o dani z nemovitých věcí - § 6 odst. 4 písm. b); zákon č. 338/1992 Sb., o dani z nemovitých věcí - § 11 odst. 3 písm. a)  </t>
  </si>
  <si>
    <t>4/2024: o stanovení místních koeficientů daně z nemovitých věcí</t>
  </si>
  <si>
    <t>1420697413</t>
  </si>
  <si>
    <t>2/2020</t>
  </si>
  <si>
    <t>OZV č. 2/2020, kterou se stanoví část společných školských obvodů základních škol zřízených městem Přeštice</t>
  </si>
  <si>
    <t>2020-07-11</t>
  </si>
  <si>
    <t>školské obvody - základní školy</t>
  </si>
  <si>
    <t>zákon č. 561/2004 Sb., školský zákon - § 178 odst. 2 písm. c)</t>
  </si>
  <si>
    <t>1418958774</t>
  </si>
  <si>
    <t>2/2017</t>
  </si>
  <si>
    <t>OZV č. 2/2017 o nočním klidu</t>
  </si>
  <si>
    <t>2017-08-02</t>
  </si>
  <si>
    <t>8/2024: OZV o nočním klidu</t>
  </si>
  <si>
    <t>1418951478</t>
  </si>
  <si>
    <t>1/2017</t>
  </si>
  <si>
    <t>OZV č. 1/2017 o vedení technické mapy města</t>
  </si>
  <si>
    <t>2017-03-29</t>
  </si>
  <si>
    <t>digitální technická mapa</t>
  </si>
  <si>
    <t>zákon č. 200/1994 Sb., o zeměměřictví a o změně a doplnění některých zákonů souvisejících s jeho zavedením - § 20 odst. 3 (digitální)</t>
  </si>
  <si>
    <t>5/2024: OZV o zrušení OZV č. 1/2017 o vedení technické mapy města</t>
  </si>
  <si>
    <t>1418947436</t>
  </si>
  <si>
    <t>4/2016</t>
  </si>
  <si>
    <t>OZV č. 4/2016, kterou se stanoví školské obvody mateřských škol zřízených městem Přeštice</t>
  </si>
  <si>
    <t>2016-12-31</t>
  </si>
  <si>
    <t>školské obvody - mateřské školy</t>
  </si>
  <si>
    <t>zákon č. 561/2004 Sb., školský zákon - § 179 odst. 3 a § 178 odst. 2 písm. b)</t>
  </si>
  <si>
    <t>1418945710</t>
  </si>
  <si>
    <t>1/2016</t>
  </si>
  <si>
    <t>OZV č. 1/2016, kterou se vydává požární řád města Přeštice</t>
  </si>
  <si>
    <t>2016-06-09</t>
  </si>
  <si>
    <t>požární ochrana - požární řád</t>
  </si>
  <si>
    <t>zákon č. 133/1985 Sb., o požární ochraně - § 29 odst. 1 písm. o) bod 1</t>
  </si>
  <si>
    <t>1418927528</t>
  </si>
  <si>
    <t>5/2015</t>
  </si>
  <si>
    <t>OZV č. 5/2015 o zákazu používání alkoholických nápojů a jiných omamných a psychotropních látek na veřejném prostranství</t>
  </si>
  <si>
    <t>2015-10-07</t>
  </si>
  <si>
    <t>1418921029</t>
  </si>
  <si>
    <t>3/2015</t>
  </si>
  <si>
    <t>OZV č. 3/2015, kterou se stanoví pravidla pro pohyb psů na veřejném prostranství v Přešticích a místních částech Skočice a Žerovicr</t>
  </si>
  <si>
    <t>2015-04-01</t>
  </si>
  <si>
    <t>pohyb psů</t>
  </si>
  <si>
    <t>zákon č. 246/1992 Sb., na ochranu zvířat proti týrání - § 24 odst. 2</t>
  </si>
  <si>
    <t>10/2024: OZV, kterou se stanovují pravidla pro pohyb psů na veřejném prostranství ve městě Přeštice a vymezují prostory pro volné pobíhání psů</t>
  </si>
  <si>
    <t>1418914821</t>
  </si>
  <si>
    <t>9/2013</t>
  </si>
  <si>
    <t>OZV č. 9/2013, jíž se zakazuje provozovat výherní hrací přístroje, interaktivní videoloterní terminály a technická hrací zařízení povolovaná podle § 50 odst. 3 zákona č. 202/1990 Sb., o loteriích a jiných podobných hrách, ve znění pozdějších předpisů</t>
  </si>
  <si>
    <t>2014-01-01</t>
  </si>
  <si>
    <t>veřejný pořádek - jiné; hazardní hry</t>
  </si>
  <si>
    <t>zákon č. 128/2000 Sb., o obcích - § 10 písm. a) - jiné; zákon č. 186/2016 Sb., o hazardních hrách - § 12 odst. 1</t>
  </si>
  <si>
    <t>1418910503</t>
  </si>
  <si>
    <t>6/2011</t>
  </si>
  <si>
    <t>OZV č. 6/2011 o ochraně veřejné zeleně</t>
  </si>
  <si>
    <t>2012-01-01</t>
  </si>
  <si>
    <t>veřejný pořádek - údržba a ochrana veřejné zeleně</t>
  </si>
  <si>
    <t>zákon č. 128/2000 Sb., o obcích - § 10 písm. c) - údržba a ochrana veřejné zeleně</t>
  </si>
  <si>
    <t>11/2024: OZV k zajištění udržování čistoty ulic a jiných veřejných prostranství k ochraně životního prostředí, zeleně v zástavbě a ostatní veřejné zeleně</t>
  </si>
  <si>
    <t>1418900844</t>
  </si>
  <si>
    <t>1/2011</t>
  </si>
  <si>
    <t>OZV č. 1/2011 o zabezpečení veřejného pořádku</t>
  </si>
  <si>
    <t>2011-07-02</t>
  </si>
  <si>
    <t>9/2024: OZV o regulaci provozní doby hostinských zařízení</t>
  </si>
  <si>
    <t>1418896857</t>
  </si>
  <si>
    <t>4/2009</t>
  </si>
  <si>
    <t>OZV č. 4/2009, kterou se mění OZV č. 6/2008, kterou se zřizuje městská policie v Přešticích</t>
  </si>
  <si>
    <t>2009-07-01</t>
  </si>
  <si>
    <t>obecní policie</t>
  </si>
  <si>
    <t xml:space="preserve">zákon č. 553/1991 Sb., o obecní policii - § 1 odst. 1 </t>
  </si>
  <si>
    <t>6/2008: OZV města Přeštice č. 6/2008, kterou se zřizuje městská policie v Přešticích</t>
  </si>
  <si>
    <t>1418892541</t>
  </si>
  <si>
    <t>6/2008</t>
  </si>
  <si>
    <t>OZV města Přeštice č. 6/2008, kterou se zřizuje městská policie v Přešticích</t>
  </si>
  <si>
    <t>4/2009: OZV č. 4/2009, kterou se mění OZV č. 6/2008, kterou se zřizuje městská policie v Přešticích</t>
  </si>
  <si>
    <t>1418886143</t>
  </si>
  <si>
    <t>4/2024</t>
  </si>
  <si>
    <t>o stanovení místních koeficientů daně z nemovitých věcí</t>
  </si>
  <si>
    <t>daň z nemovitých věcí - místní koeficient; daň z nemovitých věcí - místní koeficient</t>
  </si>
  <si>
    <t>zákon č. 338/1992 Sb., o dani z nemovitých věcí - § 12 odst. 1 písm. a) bod 2; zákon č. 338/1992 Sb., o dani z nemovitých věcí - § 12 odst. 1 písm. a) bod 4</t>
  </si>
  <si>
    <t>3/2008: OZV č. 3/2008, kterou se stanoví koeficienty daně z nemovitostí</t>
  </si>
  <si>
    <t>1413185891</t>
  </si>
  <si>
    <t>3/2024</t>
  </si>
  <si>
    <t>kterou se zvyšuje koeficient, jímž se násobí sazba daně u skupiny stavebních pozemků</t>
  </si>
  <si>
    <t>daň z nemovitých věcí - koeficient u pozemků</t>
  </si>
  <si>
    <t>zákon č. 338/1992 Sb., o dani z nemovitých věcí - § 6 odst. 4</t>
  </si>
  <si>
    <t>1413183465</t>
  </si>
  <si>
    <t>2/2024</t>
  </si>
  <si>
    <t>kterou se zvyšuje koeficient, jímž se násobí sazba daně u vybraných skupin staveb a jednotek</t>
  </si>
  <si>
    <t>daň z nemovitých věcí - koeficient u staveb a jednotek</t>
  </si>
  <si>
    <t>zákon č. 338/1992 Sb., o dani z nemovitých věcí - § 11 odst. 5</t>
  </si>
  <si>
    <t>1413060243</t>
  </si>
  <si>
    <t>1/2024</t>
  </si>
  <si>
    <t>o stanovení obecního systému odpadového hospodářství</t>
  </si>
  <si>
    <t>2024-10-01</t>
  </si>
  <si>
    <t>2/2023: Obecně závazná vyhláška města Přeštice o stanovení obecního systému odpadového hospodářství</t>
  </si>
  <si>
    <t>1413046522</t>
  </si>
  <si>
    <t>6/2023</t>
  </si>
  <si>
    <t>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</si>
  <si>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</si>
  <si>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</si>
  <si>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</si>
  <si>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1/2023: Obecně závazná vyhláška města Přeštice o místním poplatku za odkládání komunálního odpadu z nemovité věci</t>
  </si>
  <si>
    <t>1286338718</t>
  </si>
  <si>
    <t>5/2023</t>
  </si>
  <si>
    <t>o místním poplatku za užívání veřejného prostranství</t>
  </si>
  <si>
    <t>6/2019: o místním poplatku za užívání veřejného prostranství</t>
  </si>
  <si>
    <t>3/2026: OZV o místním poplatku za užívání veřejného prostranství</t>
  </si>
  <si>
    <t>1286327756</t>
  </si>
  <si>
    <t>6/2019</t>
  </si>
  <si>
    <t>2020-01-01</t>
  </si>
  <si>
    <t>1286323914</t>
  </si>
  <si>
    <t>4/2023</t>
  </si>
  <si>
    <t>Obecně závazná vyhláška města Přeštice o místním poplatku ze psů</t>
  </si>
  <si>
    <t>místní poplatek ze psů</t>
  </si>
  <si>
    <t>zákon č. 565/1990 Sb., o místních poplatcích - § 14 - ze psů</t>
  </si>
  <si>
    <t>4/2019: Obecně závazná vyhláška města Přeštice č. 4/2019, o místním poplatku ze psů</t>
  </si>
  <si>
    <t>1261102987</t>
  </si>
  <si>
    <t>4/2019</t>
  </si>
  <si>
    <t>Obecně závazná vyhláška města Přeštice č. 4/2019, o místním poplatku ze psů</t>
  </si>
  <si>
    <t>4/2023: Obecně závazná vyhláška města Přeštice o místním poplatku ze psů</t>
  </si>
  <si>
    <t>1261101415</t>
  </si>
  <si>
    <t>3/2023</t>
  </si>
  <si>
    <t>Obecně závazná vyhláška města Přeštice o místním poplatku z pobytu</t>
  </si>
  <si>
    <t>místní poplatek z pobytu</t>
  </si>
  <si>
    <t>zákon č. 565/1990 Sb., o místních poplatcích - § 14 - z pobytu</t>
  </si>
  <si>
    <t>2/2021: Obecně závazná vyhláška města Přeštice č. 2/2021, o místním poplatku z pobytu</t>
  </si>
  <si>
    <t>1261098829</t>
  </si>
  <si>
    <t>2/2021</t>
  </si>
  <si>
    <t>Obecně závazná vyhláška města Přeštice č. 2/2021, o místním poplatku z pobytu</t>
  </si>
  <si>
    <t>2021-07-06</t>
  </si>
  <si>
    <t>3/2023: Obecně závazná vyhláška města Přeštice o místním poplatku z pobytu</t>
  </si>
  <si>
    <t>1261095495</t>
  </si>
  <si>
    <t>2/2023</t>
  </si>
  <si>
    <t>Obecně závazná vyhláška města Přeštice o stanovení obecního systému odpadového hospodářství</t>
  </si>
  <si>
    <t>2/2022: Obecně závazná vyhláška města Přeštice č. 2/2022, o stanovení obecního systému odpadového hospodářství</t>
  </si>
  <si>
    <t>1/2024: o stanovení obecního systému odpadového hospodářství; 1/2024: o stanovení obecního systému odpadového hospodářství</t>
  </si>
  <si>
    <t>1258481624</t>
  </si>
  <si>
    <t>1/2023</t>
  </si>
  <si>
    <t>Obecně závazná vyhláška města Přeštice o místním poplatku za odkládání komunálního odpadu z nemovité věci</t>
  </si>
  <si>
    <t>1/2022: Obecně závazná vyhláška města Přeštice č. 1/2022, o místním poplatku za obecní systém odpadového hospodářství</t>
  </si>
  <si>
    <t>6/2023: o místním poplatku za odkládání komunálního odpadu z nemovité věci</t>
  </si>
  <si>
    <t>1258474847</t>
  </si>
  <si>
    <t>2/2022</t>
  </si>
  <si>
    <t>Obecně závazná vyhláška města Přeštice č. 2/2022, o stanovení obecního systému odpadového hospodářství</t>
  </si>
  <si>
    <t>2023-01-01</t>
  </si>
  <si>
    <t>1119695496</t>
  </si>
  <si>
    <t>1/2022</t>
  </si>
  <si>
    <t>Obecně závazná vyhláška města Přeštice č. 1/2022,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</si>
  <si>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</si>
  <si>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</si>
  <si>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1119684770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</si>
</sst>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5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46196</v>
      </c>
      <c r="I2" s="1">
        <v>46199.57051285828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HYPERLINK("https://sbirkapp.gov.cz/detail/SPPUOCEZMKADQGQU", "https://sbirkapp.gov.cz/detail/SPPUOCEZMKADQGQU")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46196</v>
      </c>
      <c r="I3" s="1">
        <v>46199.56576656039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HYPERLINK("https://sbirkapp.gov.cz/detail/SPPWOC5I32X4RO3W", "https://sbirkapp.gov.cz/detail/SPPWOC5I32X4RO3W")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46196</v>
      </c>
      <c r="I4" s="1">
        <v>46199.55580917902</v>
      </c>
      <c r="J4" t="s">
        <v>30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HYPERLINK("https://sbirkapp.gov.cz/detail/SPPLXSVP2NJVHFJ4", "https://sbirkapp.gov.cz/detail/SPPLXSVP2NJVHFJ4")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46001</v>
      </c>
      <c r="I5" s="1">
        <v>46007.63476794794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HYPERLINK("https://sbirkapp.gov.cz/detail/SPPI4O2KPYV2L3OK", "https://sbirkapp.gov.cz/detail/SPPI4O2KPYV2L3OK")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45637</v>
      </c>
      <c r="I6" s="1">
        <v>45645.70003004205</v>
      </c>
      <c r="J6" t="s">
        <v>56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HYPERLINK("https://sbirkapp.gov.cz/detail/SPPT5SYKZBLA5WF2", "https://sbirkapp.gov.cz/detail/SPPT5SYKZBLA5WF2")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45637</v>
      </c>
      <c r="I7" s="1">
        <v>45645.6982829736</v>
      </c>
      <c r="J7" t="s">
        <v>56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HYPERLINK("https://sbirkapp.gov.cz/detail/SPPE27IV42IXQVD2", "https://sbirkapp.gov.cz/detail/SPPE27IV42IXQVD2")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45637</v>
      </c>
      <c r="I8" s="1">
        <v>45645.69722220179</v>
      </c>
      <c r="J8" t="s">
        <v>56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HYPERLINK("https://sbirkapp.gov.cz/detail/SPPD56QJBW4LU6PQ", "https://sbirkapp.gov.cz/detail/SPPD56QJBW4LU6PQ")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45637</v>
      </c>
      <c r="I9" s="1">
        <v>45645.69558195935</v>
      </c>
      <c r="J9" t="s">
        <v>56</v>
      </c>
      <c r="K9" t="s">
        <v>31</v>
      </c>
      <c r="M9" t="s">
        <v>75</v>
      </c>
      <c r="N9" t="s">
        <v>76</v>
      </c>
      <c r="P9" t="s">
        <v>77</v>
      </c>
      <c r="S9" t="b">
        <v>1</v>
      </c>
      <c r="U9" s="2">
        <f>HYPERLINK("https://sbirkapp.gov.cz/detail/SPPA7WYXZBW4DEYM", "https://sbirkapp.gov.cz/detail/SPPA7WYXZBW4DEYM")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45637</v>
      </c>
      <c r="I10" s="1">
        <v>45645.69451185074</v>
      </c>
      <c r="J10" t="s">
        <v>56</v>
      </c>
      <c r="K10" t="s">
        <v>31</v>
      </c>
      <c r="M10" t="s">
        <v>81</v>
      </c>
      <c r="N10" t="s">
        <v>82</v>
      </c>
      <c r="P10" t="s">
        <v>83</v>
      </c>
      <c r="R10" t="s">
        <v>84</v>
      </c>
      <c r="S10" t="b">
        <v>0</v>
      </c>
      <c r="T10" s="1">
        <v>46214</v>
      </c>
      <c r="U10" s="2">
        <f>HYPERLINK("https://sbirkapp.gov.cz/detail/SPPXM6Z3CLHHRDOK", "https://sbirkapp.gov.cz/detail/SPPXM6Z3CLHHRDOK")</f>
        <v>0</v>
      </c>
      <c r="V10" t="s">
        <v>85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48</v>
      </c>
      <c r="H11" s="1">
        <v>45637</v>
      </c>
      <c r="I11" s="1">
        <v>45645.69194932497</v>
      </c>
      <c r="J11" t="s">
        <v>87</v>
      </c>
      <c r="K11" t="s">
        <v>31</v>
      </c>
      <c r="M11" t="s">
        <v>50</v>
      </c>
      <c r="N11" t="s">
        <v>51</v>
      </c>
      <c r="P11" t="s">
        <v>88</v>
      </c>
      <c r="R11" t="s">
        <v>89</v>
      </c>
      <c r="S11" t="b">
        <v>0</v>
      </c>
      <c r="T11" s="1">
        <v>46023</v>
      </c>
      <c r="U11" s="2">
        <f>HYPERLINK("https://sbirkapp.gov.cz/detail/SPPZKAA5PSBGAFGM", "https://sbirkapp.gov.cz/detail/SPPZKAA5PSBGAFGM")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45637</v>
      </c>
      <c r="I12" s="1">
        <v>45645.68964972274</v>
      </c>
      <c r="J12" t="s">
        <v>56</v>
      </c>
      <c r="K12" t="s">
        <v>31</v>
      </c>
      <c r="M12" t="s">
        <v>93</v>
      </c>
      <c r="N12" t="s">
        <v>94</v>
      </c>
      <c r="P12" t="s">
        <v>95</v>
      </c>
      <c r="S12" t="b">
        <v>1</v>
      </c>
      <c r="U12" s="2">
        <f>HYPERLINK("https://sbirkapp.gov.cz/detail/SPPD3EIF2LSJR6QA", "https://sbirkapp.gov.cz/detail/SPPD3EIF2LSJR6QA")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39625</v>
      </c>
      <c r="I13" s="1">
        <v>45568.53862914282</v>
      </c>
      <c r="J13" t="s">
        <v>99</v>
      </c>
      <c r="K13" t="s">
        <v>100</v>
      </c>
      <c r="L13" s="1">
        <v>39636</v>
      </c>
      <c r="M13" t="s">
        <v>101</v>
      </c>
      <c r="N13" t="s">
        <v>102</v>
      </c>
      <c r="R13" t="s">
        <v>103</v>
      </c>
      <c r="S13" t="b">
        <v>0</v>
      </c>
      <c r="T13" s="1">
        <v>45658</v>
      </c>
      <c r="U13" s="2">
        <f>HYPERLINK("https://sbirkapp.gov.cz/detail/SPPMZNEFNSXOEDE4", "https://sbirkapp.gov.cz/detail/SPPMZNEFNSXOEDE4")</f>
        <v>0</v>
      </c>
      <c r="V13" t="s">
        <v>104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105</v>
      </c>
      <c r="F14" t="s">
        <v>28</v>
      </c>
      <c r="G14" t="s">
        <v>106</v>
      </c>
      <c r="H14" s="1">
        <v>44007</v>
      </c>
      <c r="I14" s="1">
        <v>45565.69361442794</v>
      </c>
      <c r="J14" t="s">
        <v>107</v>
      </c>
      <c r="K14" t="s">
        <v>100</v>
      </c>
      <c r="L14" s="1">
        <v>44008</v>
      </c>
      <c r="M14" t="s">
        <v>108</v>
      </c>
      <c r="N14" t="s">
        <v>109</v>
      </c>
      <c r="S14" t="b">
        <v>1</v>
      </c>
      <c r="U14" s="2">
        <f>HYPERLINK("https://sbirkapp.gov.cz/detail/SPPA25I3SH7SEHZU", "https://sbirkapp.gov.cz/detail/SPPA25I3SH7SEHZU")</f>
        <v>0</v>
      </c>
      <c r="V14" t="s">
        <v>110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28</v>
      </c>
      <c r="G15" t="s">
        <v>112</v>
      </c>
      <c r="H15" s="1">
        <v>42933</v>
      </c>
      <c r="I15" s="1">
        <v>45565.68883051574</v>
      </c>
      <c r="J15" t="s">
        <v>113</v>
      </c>
      <c r="K15" t="s">
        <v>100</v>
      </c>
      <c r="L15" s="1">
        <v>42934</v>
      </c>
      <c r="M15" t="s">
        <v>75</v>
      </c>
      <c r="N15" t="s">
        <v>76</v>
      </c>
      <c r="R15" t="s">
        <v>114</v>
      </c>
      <c r="S15" t="b">
        <v>0</v>
      </c>
      <c r="T15" s="1">
        <v>45660</v>
      </c>
      <c r="U15" s="2">
        <f>HYPERLINK("https://sbirkapp.gov.cz/detail/SPPDCZZTVAG7OVSQ", "https://sbirkapp.gov.cz/detail/SPPDCZZTVAG7OVSQ")</f>
        <v>0</v>
      </c>
      <c r="V15" t="s">
        <v>115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28</v>
      </c>
      <c r="G16" t="s">
        <v>117</v>
      </c>
      <c r="H16" s="1">
        <v>42803</v>
      </c>
      <c r="I16" s="1">
        <v>45565.68671831614</v>
      </c>
      <c r="J16" t="s">
        <v>118</v>
      </c>
      <c r="K16" t="s">
        <v>100</v>
      </c>
      <c r="L16" s="1">
        <v>42808</v>
      </c>
      <c r="M16" t="s">
        <v>119</v>
      </c>
      <c r="N16" t="s">
        <v>120</v>
      </c>
      <c r="R16" t="s">
        <v>121</v>
      </c>
      <c r="S16" t="b">
        <v>0</v>
      </c>
      <c r="T16" s="1">
        <v>45660</v>
      </c>
      <c r="U16" s="2">
        <f>HYPERLINK("https://sbirkapp.gov.cz/detail/SPPC2I7DEJCJUSYC", "https://sbirkapp.gov.cz/detail/SPPC2I7DEJCJUSYC")</f>
        <v>0</v>
      </c>
      <c r="V16" t="s">
        <v>122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123</v>
      </c>
      <c r="F17" t="s">
        <v>28</v>
      </c>
      <c r="G17" t="s">
        <v>124</v>
      </c>
      <c r="H17" s="1">
        <v>42719</v>
      </c>
      <c r="I17" s="1">
        <v>45565.68344216308</v>
      </c>
      <c r="J17" t="s">
        <v>125</v>
      </c>
      <c r="K17" t="s">
        <v>100</v>
      </c>
      <c r="L17" s="1">
        <v>42720</v>
      </c>
      <c r="M17" t="s">
        <v>126</v>
      </c>
      <c r="N17" t="s">
        <v>127</v>
      </c>
      <c r="S17" t="b">
        <v>1</v>
      </c>
      <c r="U17" s="2">
        <f>HYPERLINK("https://sbirkapp.gov.cz/detail/SPPT5DHIASGWETQW", "https://sbirkapp.gov.cz/detail/SPPT5DHIASGWETQW")</f>
        <v>0</v>
      </c>
      <c r="V17" t="s">
        <v>128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129</v>
      </c>
      <c r="F18" t="s">
        <v>28</v>
      </c>
      <c r="G18" t="s">
        <v>130</v>
      </c>
      <c r="H18" s="1">
        <v>42488</v>
      </c>
      <c r="I18" s="1">
        <v>45565.67234468128</v>
      </c>
      <c r="J18" t="s">
        <v>131</v>
      </c>
      <c r="K18" t="s">
        <v>100</v>
      </c>
      <c r="L18" s="1">
        <v>42515</v>
      </c>
      <c r="M18" t="s">
        <v>132</v>
      </c>
      <c r="N18" t="s">
        <v>133</v>
      </c>
      <c r="S18" t="b">
        <v>1</v>
      </c>
      <c r="U18" s="2">
        <f>HYPERLINK("https://sbirkapp.gov.cz/detail/SPP24QFUOLKNZBUS", "https://sbirkapp.gov.cz/detail/SPP24QFUOLKNZBUS")</f>
        <v>0</v>
      </c>
      <c r="V18" t="s">
        <v>134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135</v>
      </c>
      <c r="F19" t="s">
        <v>28</v>
      </c>
      <c r="G19" t="s">
        <v>136</v>
      </c>
      <c r="H19" s="1">
        <v>42264</v>
      </c>
      <c r="I19" s="1">
        <v>45565.66959043882</v>
      </c>
      <c r="J19" t="s">
        <v>137</v>
      </c>
      <c r="K19" t="s">
        <v>100</v>
      </c>
      <c r="L19" s="1">
        <v>42268</v>
      </c>
      <c r="M19" t="s">
        <v>81</v>
      </c>
      <c r="N19" t="s">
        <v>82</v>
      </c>
      <c r="R19" t="s">
        <v>45</v>
      </c>
      <c r="S19" t="b">
        <v>0</v>
      </c>
      <c r="T19" s="1">
        <v>45660</v>
      </c>
      <c r="U19" s="2">
        <f>HYPERLINK("https://sbirkapp.gov.cz/detail/SPPBXHNPWI6G34FC", "https://sbirkapp.gov.cz/detail/SPPBXHNPWI6G34FC")</f>
        <v>0</v>
      </c>
      <c r="V19" t="s">
        <v>138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139</v>
      </c>
      <c r="F20" t="s">
        <v>28</v>
      </c>
      <c r="G20" t="s">
        <v>140</v>
      </c>
      <c r="H20" s="1">
        <v>42054</v>
      </c>
      <c r="I20" s="1">
        <v>45565.66629470425</v>
      </c>
      <c r="J20" t="s">
        <v>141</v>
      </c>
      <c r="K20" t="s">
        <v>100</v>
      </c>
      <c r="L20" s="1">
        <v>42059</v>
      </c>
      <c r="M20" t="s">
        <v>142</v>
      </c>
      <c r="N20" t="s">
        <v>143</v>
      </c>
      <c r="R20" t="s">
        <v>144</v>
      </c>
      <c r="S20" t="b">
        <v>0</v>
      </c>
      <c r="T20" s="1">
        <v>45660</v>
      </c>
      <c r="U20" s="2">
        <f>HYPERLINK("https://sbirkapp.gov.cz/detail/SPPN7VEHXGNGHDXW", "https://sbirkapp.gov.cz/detail/SPPN7VEHXGNGHDXW")</f>
        <v>0</v>
      </c>
      <c r="V20" t="s">
        <v>145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146</v>
      </c>
      <c r="F21" t="s">
        <v>28</v>
      </c>
      <c r="G21" t="s">
        <v>147</v>
      </c>
      <c r="H21" s="1">
        <v>41543</v>
      </c>
      <c r="I21" s="1">
        <v>45565.66241785564</v>
      </c>
      <c r="J21" t="s">
        <v>148</v>
      </c>
      <c r="K21" t="s">
        <v>100</v>
      </c>
      <c r="L21" s="1">
        <v>41549</v>
      </c>
      <c r="M21" t="s">
        <v>149</v>
      </c>
      <c r="N21" t="s">
        <v>150</v>
      </c>
      <c r="S21" t="b">
        <v>1</v>
      </c>
      <c r="U21" s="2">
        <f>HYPERLINK("https://sbirkapp.gov.cz/detail/SPPX67YV5JAYT46S", "https://sbirkapp.gov.cz/detail/SPPX67YV5JAYT46S")</f>
        <v>0</v>
      </c>
      <c r="V21" t="s">
        <v>151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152</v>
      </c>
      <c r="F22" t="s">
        <v>28</v>
      </c>
      <c r="G22" t="s">
        <v>153</v>
      </c>
      <c r="H22" s="1">
        <v>40892</v>
      </c>
      <c r="I22" s="1">
        <v>45565.65546402119</v>
      </c>
      <c r="J22" t="s">
        <v>154</v>
      </c>
      <c r="K22" t="s">
        <v>100</v>
      </c>
      <c r="L22" s="1">
        <v>40893</v>
      </c>
      <c r="M22" t="s">
        <v>155</v>
      </c>
      <c r="N22" t="s">
        <v>156</v>
      </c>
      <c r="R22" t="s">
        <v>157</v>
      </c>
      <c r="S22" t="b">
        <v>0</v>
      </c>
      <c r="T22" s="1">
        <v>45660</v>
      </c>
      <c r="U22" s="2">
        <f>HYPERLINK("https://sbirkapp.gov.cz/detail/SPPIBD4VGDMAL662", "https://sbirkapp.gov.cz/detail/SPPIBD4VGDMAL662")</f>
        <v>0</v>
      </c>
      <c r="V22" t="s">
        <v>158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159</v>
      </c>
      <c r="F23" t="s">
        <v>28</v>
      </c>
      <c r="G23" t="s">
        <v>160</v>
      </c>
      <c r="H23" s="1">
        <v>40710</v>
      </c>
      <c r="I23" s="1">
        <v>45565.65120251318</v>
      </c>
      <c r="J23" t="s">
        <v>161</v>
      </c>
      <c r="K23" t="s">
        <v>100</v>
      </c>
      <c r="L23" s="1">
        <v>40711</v>
      </c>
      <c r="M23" t="s">
        <v>69</v>
      </c>
      <c r="N23" t="s">
        <v>70</v>
      </c>
      <c r="R23" t="s">
        <v>162</v>
      </c>
      <c r="S23" t="b">
        <v>0</v>
      </c>
      <c r="T23" s="1">
        <v>45660</v>
      </c>
      <c r="U23" s="2">
        <f>HYPERLINK("https://sbirkapp.gov.cz/detail/SPP365SGXJBO7PJ6", "https://sbirkapp.gov.cz/detail/SPP365SGXJBO7PJ6")</f>
        <v>0</v>
      </c>
      <c r="V23" t="s">
        <v>163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164</v>
      </c>
      <c r="F24" t="s">
        <v>28</v>
      </c>
      <c r="G24" t="s">
        <v>165</v>
      </c>
      <c r="H24" s="1">
        <v>39975</v>
      </c>
      <c r="I24" s="1">
        <v>45565.64647632548</v>
      </c>
      <c r="J24" t="s">
        <v>166</v>
      </c>
      <c r="K24" t="s">
        <v>100</v>
      </c>
      <c r="L24" s="1">
        <v>39976</v>
      </c>
      <c r="M24" t="s">
        <v>167</v>
      </c>
      <c r="N24" t="s">
        <v>168</v>
      </c>
      <c r="O24" t="s">
        <v>169</v>
      </c>
      <c r="S24" t="b">
        <v>1</v>
      </c>
      <c r="U24" s="2">
        <f>HYPERLINK("https://sbirkapp.gov.cz/detail/SPPLN2CWMQVGQAH2", "https://sbirkapp.gov.cz/detail/SPPLN2CWMQVGQAH2")</f>
        <v>0</v>
      </c>
      <c r="V24" t="s">
        <v>170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171</v>
      </c>
      <c r="F25" t="s">
        <v>28</v>
      </c>
      <c r="G25" t="s">
        <v>172</v>
      </c>
      <c r="H25" s="1">
        <v>39751</v>
      </c>
      <c r="I25" s="1">
        <v>45565.64066735296</v>
      </c>
      <c r="J25" t="s">
        <v>99</v>
      </c>
      <c r="K25" t="s">
        <v>100</v>
      </c>
      <c r="L25" s="1">
        <v>39752</v>
      </c>
      <c r="M25" t="s">
        <v>167</v>
      </c>
      <c r="N25" t="s">
        <v>168</v>
      </c>
      <c r="Q25" t="s">
        <v>173</v>
      </c>
      <c r="S25" t="b">
        <v>1</v>
      </c>
      <c r="U25" s="2">
        <f>HYPERLINK("https://sbirkapp.gov.cz/detail/SPPGCFIEFC7RJRUA", "https://sbirkapp.gov.cz/detail/SPPGCFIEFC7RJRUA")</f>
        <v>0</v>
      </c>
      <c r="V25" t="s">
        <v>174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175</v>
      </c>
      <c r="F26" t="s">
        <v>28</v>
      </c>
      <c r="G26" t="s">
        <v>176</v>
      </c>
      <c r="H26" s="1">
        <v>45546</v>
      </c>
      <c r="I26" s="1">
        <v>45552.57745775844</v>
      </c>
      <c r="J26" t="s">
        <v>87</v>
      </c>
      <c r="K26" t="s">
        <v>31</v>
      </c>
      <c r="M26" t="s">
        <v>177</v>
      </c>
      <c r="N26" t="s">
        <v>178</v>
      </c>
      <c r="P26" t="s">
        <v>179</v>
      </c>
      <c r="S26" t="b">
        <v>1</v>
      </c>
      <c r="U26" s="2">
        <f>HYPERLINK("https://sbirkapp.gov.cz/detail/SPPRX7FLICZVIZJA", "https://sbirkapp.gov.cz/detail/SPPRX7FLICZVIZJA")</f>
        <v>0</v>
      </c>
      <c r="V26" t="s">
        <v>180</v>
      </c>
      <c r="W26">
        <v>3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181</v>
      </c>
      <c r="F27" t="s">
        <v>28</v>
      </c>
      <c r="G27" t="s">
        <v>182</v>
      </c>
      <c r="H27" s="1">
        <v>45546</v>
      </c>
      <c r="I27" s="1">
        <v>45552.57421357062</v>
      </c>
      <c r="J27" t="s">
        <v>87</v>
      </c>
      <c r="K27" t="s">
        <v>31</v>
      </c>
      <c r="M27" t="s">
        <v>183</v>
      </c>
      <c r="N27" t="s">
        <v>184</v>
      </c>
      <c r="S27" t="b">
        <v>1</v>
      </c>
      <c r="U27" s="2">
        <f>HYPERLINK("https://sbirkapp.gov.cz/detail/SPPUR3VAQTN46ZPA", "https://sbirkapp.gov.cz/detail/SPPUR3VAQTN46ZPA")</f>
        <v>0</v>
      </c>
      <c r="V27" t="s">
        <v>185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186</v>
      </c>
      <c r="F28" t="s">
        <v>28</v>
      </c>
      <c r="G28" t="s">
        <v>187</v>
      </c>
      <c r="H28" s="1">
        <v>45546</v>
      </c>
      <c r="I28" s="1">
        <v>45552.45481762139</v>
      </c>
      <c r="J28" t="s">
        <v>87</v>
      </c>
      <c r="K28" t="s">
        <v>31</v>
      </c>
      <c r="M28" t="s">
        <v>188</v>
      </c>
      <c r="N28" t="s">
        <v>189</v>
      </c>
      <c r="S28" t="b">
        <v>1</v>
      </c>
      <c r="U28" s="2">
        <f>HYPERLINK("https://sbirkapp.gov.cz/detail/SPPWZFPBOOKY2MJW", "https://sbirkapp.gov.cz/detail/SPPWZFPBOOKY2MJW")</f>
        <v>0</v>
      </c>
      <c r="V28" t="s">
        <v>190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191</v>
      </c>
      <c r="F29" t="s">
        <v>28</v>
      </c>
      <c r="G29" t="s">
        <v>192</v>
      </c>
      <c r="H29" s="1">
        <v>45546</v>
      </c>
      <c r="I29" s="1">
        <v>45552.44062458329</v>
      </c>
      <c r="J29" t="s">
        <v>193</v>
      </c>
      <c r="K29" t="s">
        <v>31</v>
      </c>
      <c r="M29" t="s">
        <v>50</v>
      </c>
      <c r="N29" t="s">
        <v>51</v>
      </c>
      <c r="P29" t="s">
        <v>194</v>
      </c>
      <c r="R29" t="s">
        <v>52</v>
      </c>
      <c r="S29" t="b">
        <v>0</v>
      </c>
      <c r="T29" s="1">
        <v>45658</v>
      </c>
      <c r="U29" s="2">
        <f>HYPERLINK("https://sbirkapp.gov.cz/detail/SPP3DLNNORXO5MU6", "https://sbirkapp.gov.cz/detail/SPP3DLNNORXO5MU6")</f>
        <v>0</v>
      </c>
      <c r="V29" t="s">
        <v>195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196</v>
      </c>
      <c r="F30" t="s">
        <v>28</v>
      </c>
      <c r="G30" t="s">
        <v>197</v>
      </c>
      <c r="H30" s="1">
        <v>45274</v>
      </c>
      <c r="I30" s="1">
        <v>45275.48910523016</v>
      </c>
      <c r="J30" t="s">
        <v>198</v>
      </c>
      <c r="K30" t="s">
        <v>31</v>
      </c>
      <c r="M30" t="s">
        <v>199</v>
      </c>
      <c r="N30" t="s">
        <v>200</v>
      </c>
      <c r="O30" t="s">
        <v>201</v>
      </c>
      <c r="S30" t="b">
        <v>1</v>
      </c>
      <c r="U30" s="2">
        <f>HYPERLINK("https://sbirkapp.gov.cz/detail/SPPC367BALFSCNYE", "https://sbirkapp.gov.cz/detail/SPPC367BALFSCNYE")</f>
        <v>0</v>
      </c>
      <c r="V30" t="s">
        <v>202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203</v>
      </c>
      <c r="F31" t="s">
        <v>28</v>
      </c>
      <c r="G31" t="s">
        <v>204</v>
      </c>
      <c r="H31" s="1">
        <v>45274</v>
      </c>
      <c r="I31" s="1">
        <v>45275.47582125032</v>
      </c>
      <c r="J31" t="s">
        <v>198</v>
      </c>
      <c r="K31" t="s">
        <v>31</v>
      </c>
      <c r="M31" t="s">
        <v>32</v>
      </c>
      <c r="N31" t="s">
        <v>33</v>
      </c>
      <c r="P31" t="s">
        <v>205</v>
      </c>
      <c r="R31" t="s">
        <v>206</v>
      </c>
      <c r="S31" t="b">
        <v>0</v>
      </c>
      <c r="T31" s="1">
        <v>46214</v>
      </c>
      <c r="U31" s="2">
        <f>HYPERLINK("https://sbirkapp.gov.cz/detail/SPPJFIMDVQL6SFAE", "https://sbirkapp.gov.cz/detail/SPPJFIMDVQL6SFAE")</f>
        <v>0</v>
      </c>
      <c r="V31" t="s">
        <v>207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208</v>
      </c>
      <c r="F32" t="s">
        <v>28</v>
      </c>
      <c r="G32" t="s">
        <v>204</v>
      </c>
      <c r="H32" s="1">
        <v>43811</v>
      </c>
      <c r="I32" s="1">
        <v>45275.47160880368</v>
      </c>
      <c r="J32" t="s">
        <v>209</v>
      </c>
      <c r="K32" t="s">
        <v>100</v>
      </c>
      <c r="L32" s="1">
        <v>43812</v>
      </c>
      <c r="M32" t="s">
        <v>32</v>
      </c>
      <c r="N32" t="s">
        <v>33</v>
      </c>
      <c r="R32" t="s">
        <v>34</v>
      </c>
      <c r="S32" t="b">
        <v>0</v>
      </c>
      <c r="T32" s="1">
        <v>45292</v>
      </c>
      <c r="U32" s="2">
        <f>HYPERLINK("https://sbirkapp.gov.cz/detail/SPPMOYESMHH753JI", "https://sbirkapp.gov.cz/detail/SPPMOYESMHH753JI")</f>
        <v>0</v>
      </c>
      <c r="V32" t="s">
        <v>210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211</v>
      </c>
      <c r="F33" t="s">
        <v>28</v>
      </c>
      <c r="G33" t="s">
        <v>212</v>
      </c>
      <c r="H33" s="1">
        <v>45216</v>
      </c>
      <c r="I33" s="1">
        <v>45226.44864251963</v>
      </c>
      <c r="J33" t="s">
        <v>198</v>
      </c>
      <c r="K33" t="s">
        <v>31</v>
      </c>
      <c r="M33" t="s">
        <v>213</v>
      </c>
      <c r="N33" t="s">
        <v>214</v>
      </c>
      <c r="P33" t="s">
        <v>215</v>
      </c>
      <c r="S33" t="b">
        <v>1</v>
      </c>
      <c r="U33" s="2">
        <f>HYPERLINK("https://sbirkapp.gov.cz/detail/SPPWGWVHZJQFLUV4", "https://sbirkapp.gov.cz/detail/SPPWGWVHZJQFLUV4")</f>
        <v>0</v>
      </c>
      <c r="V33" t="s">
        <v>216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217</v>
      </c>
      <c r="F34" t="s">
        <v>28</v>
      </c>
      <c r="G34" t="s">
        <v>218</v>
      </c>
      <c r="H34" s="1">
        <v>43811</v>
      </c>
      <c r="I34" s="1">
        <v>45226.44639419782</v>
      </c>
      <c r="J34" t="s">
        <v>209</v>
      </c>
      <c r="K34" t="s">
        <v>100</v>
      </c>
      <c r="L34" s="1">
        <v>43812</v>
      </c>
      <c r="M34" t="s">
        <v>213</v>
      </c>
      <c r="N34" t="s">
        <v>214</v>
      </c>
      <c r="R34" t="s">
        <v>219</v>
      </c>
      <c r="S34" t="b">
        <v>0</v>
      </c>
      <c r="T34" s="1">
        <v>45292</v>
      </c>
      <c r="U34" s="2">
        <f>HYPERLINK("https://sbirkapp.gov.cz/detail/SPPPW2AS7IDRRFNE", "https://sbirkapp.gov.cz/detail/SPPPW2AS7IDRRFNE")</f>
        <v>0</v>
      </c>
      <c r="V34" t="s">
        <v>220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221</v>
      </c>
      <c r="F35" t="s">
        <v>28</v>
      </c>
      <c r="G35" t="s">
        <v>222</v>
      </c>
      <c r="H35" s="1">
        <v>45216</v>
      </c>
      <c r="I35" s="1">
        <v>45226.44374741195</v>
      </c>
      <c r="J35" t="s">
        <v>198</v>
      </c>
      <c r="K35" t="s">
        <v>31</v>
      </c>
      <c r="M35" t="s">
        <v>223</v>
      </c>
      <c r="N35" t="s">
        <v>224</v>
      </c>
      <c r="P35" t="s">
        <v>225</v>
      </c>
      <c r="S35" t="b">
        <v>1</v>
      </c>
      <c r="U35" s="2">
        <f>HYPERLINK("https://sbirkapp.gov.cz/detail/SPPKOVQXHVLPR3ZW", "https://sbirkapp.gov.cz/detail/SPPKOVQXHVLPR3ZW")</f>
        <v>0</v>
      </c>
      <c r="V35" t="s">
        <v>226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227</v>
      </c>
      <c r="F36" t="s">
        <v>28</v>
      </c>
      <c r="G36" t="s">
        <v>228</v>
      </c>
      <c r="H36" s="1">
        <v>44363</v>
      </c>
      <c r="I36" s="1">
        <v>45226.44001977504</v>
      </c>
      <c r="J36" t="s">
        <v>229</v>
      </c>
      <c r="K36" t="s">
        <v>100</v>
      </c>
      <c r="L36" s="1">
        <v>44368</v>
      </c>
      <c r="M36" t="s">
        <v>223</v>
      </c>
      <c r="N36" t="s">
        <v>224</v>
      </c>
      <c r="R36" t="s">
        <v>230</v>
      </c>
      <c r="S36" t="b">
        <v>0</v>
      </c>
      <c r="T36" s="1">
        <v>45292</v>
      </c>
      <c r="U36" s="2">
        <f>HYPERLINK("https://sbirkapp.gov.cz/detail/SPPZGNCFVUXHEQN2", "https://sbirkapp.gov.cz/detail/SPPZGNCFVUXHEQN2")</f>
        <v>0</v>
      </c>
      <c r="V36" t="s">
        <v>231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232</v>
      </c>
      <c r="F37" t="s">
        <v>28</v>
      </c>
      <c r="G37" t="s">
        <v>233</v>
      </c>
      <c r="H37" s="1">
        <v>45216</v>
      </c>
      <c r="I37" s="1">
        <v>45222.59422734168</v>
      </c>
      <c r="J37" t="s">
        <v>198</v>
      </c>
      <c r="K37" t="s">
        <v>31</v>
      </c>
      <c r="M37" t="s">
        <v>50</v>
      </c>
      <c r="N37" t="s">
        <v>51</v>
      </c>
      <c r="P37" t="s">
        <v>234</v>
      </c>
      <c r="R37" t="s">
        <v>235</v>
      </c>
      <c r="S37" t="b">
        <v>0</v>
      </c>
      <c r="T37" s="1">
        <v>45566</v>
      </c>
      <c r="U37" s="2">
        <f>HYPERLINK("https://sbirkapp.gov.cz/detail/SPPGGZXRSUGE4DUY", "https://sbirkapp.gov.cz/detail/SPPGGZXRSUGE4DUY")</f>
        <v>0</v>
      </c>
      <c r="V37" t="s">
        <v>236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237</v>
      </c>
      <c r="F38" t="s">
        <v>28</v>
      </c>
      <c r="G38" t="s">
        <v>238</v>
      </c>
      <c r="H38" s="1">
        <v>45216</v>
      </c>
      <c r="I38" s="1">
        <v>45222.58991257662</v>
      </c>
      <c r="J38" t="s">
        <v>198</v>
      </c>
      <c r="K38" t="s">
        <v>31</v>
      </c>
      <c r="M38" t="s">
        <v>199</v>
      </c>
      <c r="N38" t="s">
        <v>200</v>
      </c>
      <c r="P38" t="s">
        <v>239</v>
      </c>
      <c r="Q38" t="s">
        <v>240</v>
      </c>
      <c r="S38" t="b">
        <v>1</v>
      </c>
      <c r="U38" s="2">
        <f>HYPERLINK("https://sbirkapp.gov.cz/detail/SPP7PZDJBUSANQOQ", "https://sbirkapp.gov.cz/detail/SPP7PZDJBUSANQOQ")</f>
        <v>0</v>
      </c>
      <c r="V38" t="s">
        <v>241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242</v>
      </c>
      <c r="F39" t="s">
        <v>28</v>
      </c>
      <c r="G39" t="s">
        <v>243</v>
      </c>
      <c r="H39" s="1">
        <v>44910</v>
      </c>
      <c r="I39" s="1">
        <v>44916.38115146916</v>
      </c>
      <c r="J39" t="s">
        <v>244</v>
      </c>
      <c r="K39" t="s">
        <v>31</v>
      </c>
      <c r="M39" t="s">
        <v>50</v>
      </c>
      <c r="N39" t="s">
        <v>51</v>
      </c>
      <c r="R39" t="s">
        <v>194</v>
      </c>
      <c r="S39" t="b">
        <v>0</v>
      </c>
      <c r="T39" s="1">
        <v>45292</v>
      </c>
      <c r="U39" s="2">
        <f>HYPERLINK("https://sbirkapp.gov.cz/detail/SPPPEPAFROUDV3OM", "https://sbirkapp.gov.cz/detail/SPPPEPAFROUDV3OM")</f>
        <v>0</v>
      </c>
      <c r="V39" t="s">
        <v>245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246</v>
      </c>
      <c r="F40" t="s">
        <v>28</v>
      </c>
      <c r="G40" t="s">
        <v>247</v>
      </c>
      <c r="H40" s="1">
        <v>44910</v>
      </c>
      <c r="I40" s="1">
        <v>44916.36769028378</v>
      </c>
      <c r="J40" t="s">
        <v>244</v>
      </c>
      <c r="K40" t="s">
        <v>31</v>
      </c>
      <c r="M40" t="s">
        <v>248</v>
      </c>
      <c r="N40" t="s">
        <v>249</v>
      </c>
      <c r="R40" t="s">
        <v>201</v>
      </c>
      <c r="S40" t="b">
        <v>0</v>
      </c>
      <c r="T40" s="1">
        <v>45292</v>
      </c>
      <c r="U40" s="2">
        <f>HYPERLINK("https://sbirkapp.gov.cz/detail/SPP2DVVZJPM6BD7E", "https://sbirkapp.gov.cz/detail/SPP2DVVZJPM6BD7E")</f>
        <v>0</v>
      </c>
      <c r="V40" t="s">
        <v>250</v>
      </c>
      <c r="W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2026-09-28T01:50:18Z</dcterms:created>
  <dcterms:modified xsi:type="dcterms:W3CDTF">2026-09-28T01:50:18Z</dcterms:modified>
</cp:coreProperties>
</file>