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<sst xmlns="http://schemas.openxmlformats.org/spreadsheetml/2006/main" count="404" uniqueCount="181">
  <si>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</si>
  <si>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</si>
  <si>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</si>
  <si>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</si>
  <si>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</si>
  <si>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</si>
  <si>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</si>
  <si>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</si>
  <si>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</si>
  <si>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</si>
  <si>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</si>
  <si>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</si>
  <si>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</si>
  <si>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</si>
  <si>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</si>
  <si>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</si>
  <si>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</si>
  <si>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</si>
  <si>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</si>
  <si>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</si>
  <si>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</si>
  <si>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</si>
  <si>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</si>
  <si>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Vodňany</t>
  </si>
  <si>
    <t>00251984</t>
  </si>
  <si>
    <t>fb9bfyg</t>
  </si>
  <si>
    <t>Jihočeský kraj</t>
  </si>
  <si>
    <t>2/2026</t>
  </si>
  <si>
    <t>Nařízení</t>
  </si>
  <si>
    <t>Tržní řád</t>
  </si>
  <si>
    <t>2026-07-16</t>
  </si>
  <si>
    <t>Běžný</t>
  </si>
  <si>
    <t>regulace prodeje zboží a nabízení služeb - tržní řád</t>
  </si>
  <si>
    <t xml:space="preserve">zákon č. 455/1991 Sb., živnostenský zákon - § 18 odst. 1 </t>
  </si>
  <si>
    <t>1725045628</t>
  </si>
  <si>
    <t>1/2026</t>
  </si>
  <si>
    <t>Obecně závazná vyhláška</t>
  </si>
  <si>
    <t>o regulaci konzumace alkoholických nápojů na veřejných prostranstvích</t>
  </si>
  <si>
    <t>2026-07-09</t>
  </si>
  <si>
    <t>alkohol - regulace alkoholu na akcích; veřejný pořádek - konzumace alkoholu</t>
  </si>
  <si>
    <t>zákon č. 65/2017 Sb., o ochraně zdraví před škodlivými účinky návykových látek - § 17 odst. 2 písm. b); zákon č. 128/2000 Sb., o obcích - § 10 písm. a) - konzumace alkoholu</t>
  </si>
  <si>
    <t>1720840986</t>
  </si>
  <si>
    <t>4/2025</t>
  </si>
  <si>
    <t>kterou se mění některé obecně závazné vyhlášky města</t>
  </si>
  <si>
    <t>2025-10-09</t>
  </si>
  <si>
    <t>veřejný pořádek - provozní doba hostinských zařízení; veřejný pořádek - podmínky pro pořádání veřejně přístupných akcí</t>
  </si>
  <si>
    <t>zákon č. 128/2000 Sb., o obcích - § 10 písm. a) - provozní doba hostinských zařízení; zákon č. 128/2000 Sb., o obcích - § 10 písm. b) - podmínky pro pořádání veřejně přístupných akcí</t>
  </si>
  <si>
    <t>4/2008: o ochraně veřejného pořádku při provozování hostinských činností ; 3/2016: o pořádání veřejných produkcí</t>
  </si>
  <si>
    <t>1582692958</t>
  </si>
  <si>
    <t>3/2025</t>
  </si>
  <si>
    <t>o stanovení obecního systému odpadového hospodářství</t>
  </si>
  <si>
    <t>systém odpadového hospodářství</t>
  </si>
  <si>
    <t>zákon č. 541/2020 Sb., o odpadech - § 59 odst. 4</t>
  </si>
  <si>
    <t>1/2021: o stanovení obecního systému odpadového hospodářství</t>
  </si>
  <si>
    <t>1582689739</t>
  </si>
  <si>
    <t>2/2025</t>
  </si>
  <si>
    <t>kterou se mění obecně závazná vyhláška č. 5/2024, o místním poplatku za užívání veřejného prostranství</t>
  </si>
  <si>
    <t>2025-08-01</t>
  </si>
  <si>
    <t>místní poplatek za užívání veřejného prostranství</t>
  </si>
  <si>
    <t>zákon č. 565/1990 Sb., o místních poplatcích - § 14 - za užívání veřejného prostranství</t>
  </si>
  <si>
    <t>5/2024: o místním poplatku za užívání veřejného prostranství</t>
  </si>
  <si>
    <t>1547559546</t>
  </si>
  <si>
    <t>1/2025</t>
  </si>
  <si>
    <t>kterou se ruší obecně závazná vyhláška č. 5/2009 o stanovení koeficientů pro výpočet daně z nemovitostí</t>
  </si>
  <si>
    <t>2025-05-21</t>
  </si>
  <si>
    <t>zrušovací</t>
  </si>
  <si>
    <t>ústavní zákon č. 1/1993 Sb., Ústava České republiky - čl. 104 odst. 3 - zrušovací OZV</t>
  </si>
  <si>
    <t>5/2009: o stanovení koeficientů pro výpočet daně z nemovistosti</t>
  </si>
  <si>
    <t>1520339346</t>
  </si>
  <si>
    <t>4/2008</t>
  </si>
  <si>
    <t xml:space="preserve">o ochraně veřejného pořádku při provozování hostinských činností </t>
  </si>
  <si>
    <t>2008-11-01</t>
  </si>
  <si>
    <t>Dle přechodného ustanovení</t>
  </si>
  <si>
    <t>veřejný pořádek - provozní doba hostinských zařízení</t>
  </si>
  <si>
    <t>zákon č. 128/2000 Sb., o obcích - § 10 písm. a) - provozní doba hostinských zařízení</t>
  </si>
  <si>
    <t>4/2025: kterou se mění některé obecně závazné vyhlášky města; 4/2025: kterou se mění některé obecně závazné vyhlášky města</t>
  </si>
  <si>
    <t>1454706629</t>
  </si>
  <si>
    <t>3/2021</t>
  </si>
  <si>
    <t>VÝMAZ</t>
  </si>
  <si>
    <t>-</t>
  </si>
  <si>
    <t>1454704220</t>
  </si>
  <si>
    <t>3/2016</t>
  </si>
  <si>
    <t>o pořádání veřejných produkcí</t>
  </si>
  <si>
    <t>2016-10-30</t>
  </si>
  <si>
    <t>veřejný pořádek - podmínky pro pořádání veřejně přístupných akcí</t>
  </si>
  <si>
    <t>zákon č. 128/2000 Sb., o obcích - § 10 písm. b) - podmínky pro pořádání veřejně přístupných akcí</t>
  </si>
  <si>
    <t>1454702791</t>
  </si>
  <si>
    <t>2/2020</t>
  </si>
  <si>
    <t>1454698425</t>
  </si>
  <si>
    <t>1/2007</t>
  </si>
  <si>
    <t>kterou se mění obecně závazná vyhláška o zřízení městské policie ze dne 29. 10. 1992</t>
  </si>
  <si>
    <t>2007-07-01</t>
  </si>
  <si>
    <t>obecní policie</t>
  </si>
  <si>
    <t xml:space="preserve">zákon č. 553/1991 Sb., o obecní policii - § 1 odst. 1 </t>
  </si>
  <si>
    <t>1454695915</t>
  </si>
  <si>
    <t>1/2010</t>
  </si>
  <si>
    <t xml:space="preserve">o stanovení povinností při užívání parku Jana Pavla ll ve Vodňanech </t>
  </si>
  <si>
    <t>2010-09-29</t>
  </si>
  <si>
    <t>veřejný pořádek - jiné; pohyb psů; veřejný pořádek - jiné; veřejný pořádek - pyrotechnika; veřejný pořádek - údržba a ochrana veřejné zeleně</t>
  </si>
  <si>
    <t>zákon č. 128/2000 Sb., o obcích - § 10 písm. a) - jiné; zákon č. 246/1992 Sb., na ochranu zvířat proti týrání - § 24 odst. 2; zákon č. 128/2000 Sb., o obcích - § 10 písm. c) - jiné; zákon č. 128/2000 Sb., o obcích - § 10 písm. a) - pyrotechnika; zákon č. 128/2000 Sb., o obcích - § 10 písm. c) - údržba a ochrana veřejné zeleně</t>
  </si>
  <si>
    <t>1454693023</t>
  </si>
  <si>
    <t>5/2024</t>
  </si>
  <si>
    <t>o místním poplatku za užívání veřejného prostranství</t>
  </si>
  <si>
    <t>2025-01-01</t>
  </si>
  <si>
    <t>4/2011: o místním poplatku za užívání veřejného prostranství; 5/2012: o místním poplatku za užívání veřejného prostranství</t>
  </si>
  <si>
    <t>2/2025: kterou se mění obecně závazná vyhláška č. 5/2024, o místním poplatku za užívání veřejného prostranství</t>
  </si>
  <si>
    <t>1452274824</t>
  </si>
  <si>
    <t>4/2024</t>
  </si>
  <si>
    <t>o místním poplatku ze psů</t>
  </si>
  <si>
    <t>místní poplatek ze psů</t>
  </si>
  <si>
    <t>zákon č. 565/1990 Sb., o místních poplatcích - § 14 - ze psů</t>
  </si>
  <si>
    <t>8/2012: o místním poplatku ze psů; 2/2024: o místním poplatku ze psů</t>
  </si>
  <si>
    <t>1452262619</t>
  </si>
  <si>
    <t>3/2024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</si>
  <si>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</si>
  <si>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</si>
  <si>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</si>
  <si>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2/2021: o místním poplatku za obecní systém odpadového hospodářství</t>
  </si>
  <si>
    <t>1452256384</t>
  </si>
  <si>
    <t xml:space="preserve">o zabezpečení místních záležitostí veřejného pořádku  a ochraně životního prostředí </t>
  </si>
  <si>
    <t>2020-10-15</t>
  </si>
  <si>
    <t>noční klid; veřejný pořádek - pyrotechnika; veřejný pořádek - údržba a ochrana veřejné zeleně; veřejný pořádek - jiné; veřejný pořádek - plakátování</t>
  </si>
  <si>
    <t>zákon č. 251/2016 Sb., o některých přestupcích - § 5 odst. 7; zákon č. 128/2000 Sb., o obcích - § 10 písm. a) - pyrotechnika; zákon č. 128/2000 Sb., o obcích - § 10 písm. c) - údržba a ochrana veřejné zeleně; zákon č. 128/2000 Sb., o obcích - § 10 písm. c) - jiné; zákon č. 128/2000 Sb., o obcích - § 10 písm. c) - plakátování</t>
  </si>
  <si>
    <t>1439590768</t>
  </si>
  <si>
    <t>o pravidlech pro pohyb psů na veřejném prostranství</t>
  </si>
  <si>
    <t>2021-12-29</t>
  </si>
  <si>
    <t>pohyb psů; veřejný pořádek - jiné</t>
  </si>
  <si>
    <t>zákon č. 246/1992 Sb., na ochranu zvířat proti týrání - § 24 odst. 2; zákon č. 128/2000 Sb., o obcích - § 10 písm. c) - jiné</t>
  </si>
  <si>
    <t>1439587437</t>
  </si>
  <si>
    <t>1/2021</t>
  </si>
  <si>
    <t>3/2025: o stanovení obecního systému odpadového hospodářství; 3/2025: o stanovení obecního systému odpadového hospodářství</t>
  </si>
  <si>
    <t>3/2025: o stanovení obecního systému odpadového hospodářství; 3/2025: o stanovení obecního systému odpadového hospodářství; 3/2025: o stanovení obecního systému odpadového hospodářství</t>
  </si>
  <si>
    <t>1439581522</t>
  </si>
  <si>
    <t>5/2009</t>
  </si>
  <si>
    <t>o stanovení koeficientů pro výpočet daně z nemovistosti</t>
  </si>
  <si>
    <t>2010-01-01</t>
  </si>
  <si>
    <t>daň z nemovitých věcí - koeficient u pozemků; daň z nemovitých věcí - koeficient u staveb a jednotek; daň z nemovitých věcí - koeficient u staveb a jednotek</t>
  </si>
  <si>
    <t xml:space="preserve">zákon č. 338/1992 Sb., o dani z nemovitých věcí - § 6 odst. 4 písm. b); zákon č. 338/1992 Sb., o dani z nemovitých věcí - § 11 odst. 3 písm. a)  ; zákon č. 338/1992 Sb., o dani z nemovitých věcí - § 11 odst. 3 písm. b)  </t>
  </si>
  <si>
    <t>1/2025: kterou se ruší obecně závazná vyhláška č. 5/2009 o stanovení koeficientů pro výpočet daně z nemovitostí; 1/2025: kterou se ruší obecně závazná vyhláška č. 5/2009 o stanovení koeficientů pro výpočet daně z nemovitostí</t>
  </si>
  <si>
    <t>1436312505</t>
  </si>
  <si>
    <t>2/2021</t>
  </si>
  <si>
    <t>2022-01-01</t>
  </si>
  <si>
    <t>3/2024: o místním poplatku za obecní systém odpadového hospodářství</t>
  </si>
  <si>
    <t>1436032243</t>
  </si>
  <si>
    <t>5/2012</t>
  </si>
  <si>
    <t>2012-08-01</t>
  </si>
  <si>
    <t>4/2011: o místním poplatku za užívání veřejného prostranství</t>
  </si>
  <si>
    <t>1436007626</t>
  </si>
  <si>
    <t>4/2011</t>
  </si>
  <si>
    <t>2012-01-01</t>
  </si>
  <si>
    <t>5/2012: o místním poplatku za užívání veřejného prostranství</t>
  </si>
  <si>
    <t>1435997849</t>
  </si>
  <si>
    <t>2/2024</t>
  </si>
  <si>
    <t>8/2012: o místním poplatku ze psů</t>
  </si>
  <si>
    <t>4/2024: o místním poplatku ze psů</t>
  </si>
  <si>
    <t>1416757277</t>
  </si>
  <si>
    <t>8/2012</t>
  </si>
  <si>
    <t>2013-01-01</t>
  </si>
  <si>
    <t>2/2024: o místním poplatku ze psů; 2/2024: o místním poplatku ze psů; 4/2024: o místním poplatku ze psů</t>
  </si>
  <si>
    <t>1416754643</t>
  </si>
  <si>
    <t>1/2024</t>
  </si>
  <si>
    <t>Nařízení města Vodňany, kterým se stanovují ceny za pronájem hřbitovních míst a služby hřbitovní poskytované v souvislosti s pronájmem a užíváním hřbitovního místa</t>
  </si>
  <si>
    <t>2024-04-10</t>
  </si>
  <si>
    <t>regulace cen - stanovení maximálních cen, pokud nejsou stanoveny ministerstvem</t>
  </si>
  <si>
    <t>zákon č. 265/1991 Sb., o působnosti orgánů České republiky v oblasti cen - § 4a odst. 1 písm. a)</t>
  </si>
  <si>
    <t>2/2023: Nařízení města Vodňany, kterým se stanovují ceny za pronájem hřbitovních míst a služby hřbitovní poskytované v souvislosti s pronájmem a užíváním hřbitovního místa</t>
  </si>
  <si>
    <t>Vyřazeno</t>
  </si>
  <si>
    <t>1335160584</t>
  </si>
  <si>
    <t>3/2023</t>
  </si>
  <si>
    <t>Obecně závazná vyhláška města Vodňany o místním poplatku z pobytu</t>
  </si>
  <si>
    <t>2024-01-01</t>
  </si>
  <si>
    <t>místní poplatek z pobytu</t>
  </si>
  <si>
    <t>zákon č. 565/1990 Sb., o místních poplatcích - § 14 - z pobytu</t>
  </si>
  <si>
    <t>1285137644</t>
  </si>
  <si>
    <t>2/2023</t>
  </si>
  <si>
    <t>1/2024: Nařízení města Vodňany, kterým se stanovují ceny za pronájem hřbitovních míst a služby hřbitovní poskytované v souvislosti s pronájmem a užíváním hřbitovního místa</t>
  </si>
  <si>
    <t>1284407198</t>
  </si>
  <si>
    <t>1/2023</t>
  </si>
  <si>
    <t>Obecně závazná vyhláška, kterou se ruší obecně závazná vyhláška č. 2/2004</t>
  </si>
  <si>
    <t>2023-07-13</t>
  </si>
  <si>
    <t>1209112178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</si>
</sst>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10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46202</v>
      </c>
      <c r="I2" s="1">
        <v>46204.34512359361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HYPERLINK("https://sbirkapp.gov.cz/detail/SPPYOUVQAH7CXHLM", "https://sbirkapp.gov.cz/detail/SPPYOUVQAH7CXHLM")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36</v>
      </c>
      <c r="G3" t="s">
        <v>37</v>
      </c>
      <c r="H3" s="1">
        <v>46195</v>
      </c>
      <c r="I3" s="1">
        <v>46197.59388806943</v>
      </c>
      <c r="J3" t="s">
        <v>38</v>
      </c>
      <c r="K3" t="s">
        <v>31</v>
      </c>
      <c r="M3" t="s">
        <v>39</v>
      </c>
      <c r="N3" t="s">
        <v>40</v>
      </c>
      <c r="S3" t="b">
        <v>1</v>
      </c>
      <c r="U3" s="2">
        <f>HYPERLINK("https://sbirkapp.gov.cz/detail/SPPQIDKK4QVQDYNO", "https://sbirkapp.gov.cz/detail/SPPQIDKK4QVQDYNO")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36</v>
      </c>
      <c r="G4" t="s">
        <v>43</v>
      </c>
      <c r="H4" s="1">
        <v>45922</v>
      </c>
      <c r="I4" s="1">
        <v>45924.56268683338</v>
      </c>
      <c r="J4" t="s">
        <v>44</v>
      </c>
      <c r="K4" t="s">
        <v>31</v>
      </c>
      <c r="M4" t="s">
        <v>45</v>
      </c>
      <c r="N4" t="s">
        <v>46</v>
      </c>
      <c r="O4" t="s">
        <v>47</v>
      </c>
      <c r="S4" t="b">
        <v>1</v>
      </c>
      <c r="U4" s="2">
        <f>HYPERLINK("https://sbirkapp.gov.cz/detail/SPPWZENA3627NH4S", "https://sbirkapp.gov.cz/detail/SPPWZENA3627NH4S")</f>
        <v>0</v>
      </c>
      <c r="V4" t="s">
        <v>48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36</v>
      </c>
      <c r="G5" t="s">
        <v>50</v>
      </c>
      <c r="H5" s="1">
        <v>45922</v>
      </c>
      <c r="I5" s="1">
        <v>45924.55900005937</v>
      </c>
      <c r="J5" t="s">
        <v>44</v>
      </c>
      <c r="K5" t="s">
        <v>31</v>
      </c>
      <c r="M5" t="s">
        <v>51</v>
      </c>
      <c r="N5" t="s">
        <v>52</v>
      </c>
      <c r="P5" t="s">
        <v>53</v>
      </c>
      <c r="S5" t="b">
        <v>1</v>
      </c>
      <c r="U5" s="2">
        <f>HYPERLINK("https://sbirkapp.gov.cz/detail/SPPF6NHBCXCTRE5A", "https://sbirkapp.gov.cz/detail/SPPF6NHBCXCTRE5A")</f>
        <v>0</v>
      </c>
      <c r="V5" t="s">
        <v>54</v>
      </c>
      <c r="W5">
        <v>5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36</v>
      </c>
      <c r="G6" t="s">
        <v>56</v>
      </c>
      <c r="H6" s="1">
        <v>45831</v>
      </c>
      <c r="I6" s="1">
        <v>45841.46309974371</v>
      </c>
      <c r="J6" t="s">
        <v>57</v>
      </c>
      <c r="K6" t="s">
        <v>31</v>
      </c>
      <c r="M6" t="s">
        <v>58</v>
      </c>
      <c r="N6" t="s">
        <v>59</v>
      </c>
      <c r="O6" t="s">
        <v>60</v>
      </c>
      <c r="S6" t="b">
        <v>1</v>
      </c>
      <c r="U6" s="2">
        <f>HYPERLINK("https://sbirkapp.gov.cz/detail/SPP3NKD6VB4FMC3G", "https://sbirkapp.gov.cz/detail/SPP3NKD6VB4FMC3G")</f>
        <v>0</v>
      </c>
      <c r="V6" t="s">
        <v>61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36</v>
      </c>
      <c r="G7" t="s">
        <v>63</v>
      </c>
      <c r="H7" s="1">
        <v>45775</v>
      </c>
      <c r="I7" s="1">
        <v>45783.46668923039</v>
      </c>
      <c r="J7" t="s">
        <v>64</v>
      </c>
      <c r="K7" t="s">
        <v>31</v>
      </c>
      <c r="M7" t="s">
        <v>65</v>
      </c>
      <c r="N7" t="s">
        <v>66</v>
      </c>
      <c r="P7" t="s">
        <v>67</v>
      </c>
      <c r="S7" t="b">
        <v>1</v>
      </c>
      <c r="U7" s="2">
        <f>HYPERLINK("https://sbirkapp.gov.cz/detail/SPPGEXF6DLKHBSI6", "https://sbirkapp.gov.cz/detail/SPPGEXF6DLKHBSI6")</f>
        <v>0</v>
      </c>
      <c r="V7" t="s">
        <v>68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69</v>
      </c>
      <c r="F8" t="s">
        <v>36</v>
      </c>
      <c r="G8" t="s">
        <v>70</v>
      </c>
      <c r="H8" s="1">
        <v>39699</v>
      </c>
      <c r="I8" s="1">
        <v>45644.67197809815</v>
      </c>
      <c r="J8" t="s">
        <v>71</v>
      </c>
      <c r="K8" t="s">
        <v>72</v>
      </c>
      <c r="L8" s="1">
        <v>39700</v>
      </c>
      <c r="M8" t="s">
        <v>73</v>
      </c>
      <c r="N8" t="s">
        <v>74</v>
      </c>
      <c r="Q8" t="s">
        <v>75</v>
      </c>
      <c r="S8" t="b">
        <v>1</v>
      </c>
      <c r="U8" s="2">
        <f>HYPERLINK("https://sbirkapp.gov.cz/detail/SPPDPGWXBVW5KFDO", "https://sbirkapp.gov.cz/detail/SPPDPGWXBVW5KFDO")</f>
        <v>0</v>
      </c>
      <c r="V8" t="s">
        <v>76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77</v>
      </c>
      <c r="F9" t="s">
        <v>78</v>
      </c>
      <c r="G9" t="s">
        <v>79</v>
      </c>
      <c r="H9" t="s">
        <v>79</v>
      </c>
      <c r="I9" t="s">
        <v>79</v>
      </c>
      <c r="J9" t="s">
        <v>79</v>
      </c>
      <c r="K9" t="s">
        <v>79</v>
      </c>
      <c r="L9" t="s">
        <v>79</v>
      </c>
      <c r="M9" t="s">
        <v>79</v>
      </c>
      <c r="N9" t="s">
        <v>79</v>
      </c>
      <c r="O9" t="s">
        <v>79</v>
      </c>
      <c r="P9" t="s">
        <v>79</v>
      </c>
      <c r="Q9" t="s">
        <v>79</v>
      </c>
      <c r="R9" t="s">
        <v>79</v>
      </c>
      <c r="S9" t="s">
        <v>79</v>
      </c>
      <c r="T9" t="s">
        <v>79</v>
      </c>
      <c r="U9" t="s">
        <v>79</v>
      </c>
      <c r="V9" t="s">
        <v>80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81</v>
      </c>
      <c r="F10" t="s">
        <v>36</v>
      </c>
      <c r="G10" t="s">
        <v>82</v>
      </c>
      <c r="H10" s="1">
        <v>42632</v>
      </c>
      <c r="I10" s="1">
        <v>45644.66868963039</v>
      </c>
      <c r="J10" t="s">
        <v>83</v>
      </c>
      <c r="K10" t="s">
        <v>72</v>
      </c>
      <c r="L10" s="1">
        <v>42658</v>
      </c>
      <c r="M10" t="s">
        <v>84</v>
      </c>
      <c r="N10" t="s">
        <v>85</v>
      </c>
      <c r="Q10" t="s">
        <v>75</v>
      </c>
      <c r="S10" t="b">
        <v>1</v>
      </c>
      <c r="U10" s="2">
        <f>HYPERLINK("https://sbirkapp.gov.cz/detail/SPP76UO42YSOPNDA", "https://sbirkapp.gov.cz/detail/SPP76UO42YSOPNDA")</f>
        <v>0</v>
      </c>
      <c r="V10" t="s">
        <v>86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87</v>
      </c>
      <c r="F11" t="s">
        <v>78</v>
      </c>
      <c r="G11" t="s">
        <v>79</v>
      </c>
      <c r="H11" t="s">
        <v>79</v>
      </c>
      <c r="I11" t="s">
        <v>79</v>
      </c>
      <c r="J11" t="s">
        <v>79</v>
      </c>
      <c r="K11" t="s">
        <v>79</v>
      </c>
      <c r="L11" t="s">
        <v>79</v>
      </c>
      <c r="M11" t="s">
        <v>79</v>
      </c>
      <c r="N11" t="s">
        <v>79</v>
      </c>
      <c r="O11" t="s">
        <v>79</v>
      </c>
      <c r="P11" t="s">
        <v>79</v>
      </c>
      <c r="Q11" t="s">
        <v>79</v>
      </c>
      <c r="R11" t="s">
        <v>79</v>
      </c>
      <c r="S11" t="s">
        <v>79</v>
      </c>
      <c r="T11" t="s">
        <v>79</v>
      </c>
      <c r="U11" t="s">
        <v>79</v>
      </c>
      <c r="V11" t="s">
        <v>88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89</v>
      </c>
      <c r="F12" t="s">
        <v>36</v>
      </c>
      <c r="G12" t="s">
        <v>90</v>
      </c>
      <c r="H12" s="1">
        <v>39244</v>
      </c>
      <c r="I12" s="1">
        <v>45644.6631210369</v>
      </c>
      <c r="J12" t="s">
        <v>91</v>
      </c>
      <c r="K12" t="s">
        <v>72</v>
      </c>
      <c r="L12" s="1">
        <v>39245</v>
      </c>
      <c r="M12" t="s">
        <v>92</v>
      </c>
      <c r="N12" t="s">
        <v>93</v>
      </c>
      <c r="S12" t="b">
        <v>1</v>
      </c>
      <c r="U12" s="2">
        <f>HYPERLINK("https://sbirkapp.gov.cz/detail/SPPMVLFQ2PZKUTQU", "https://sbirkapp.gov.cz/detail/SPPMVLFQ2PZKUTQU")</f>
        <v>0</v>
      </c>
      <c r="V12" t="s">
        <v>94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95</v>
      </c>
      <c r="F13" t="s">
        <v>36</v>
      </c>
      <c r="G13" t="s">
        <v>96</v>
      </c>
      <c r="H13" s="1">
        <v>40434</v>
      </c>
      <c r="I13" s="1">
        <v>45644.66003399833</v>
      </c>
      <c r="J13" t="s">
        <v>97</v>
      </c>
      <c r="K13" t="s">
        <v>72</v>
      </c>
      <c r="L13" s="1">
        <v>40435</v>
      </c>
      <c r="M13" t="s">
        <v>98</v>
      </c>
      <c r="N13" t="s">
        <v>99</v>
      </c>
      <c r="S13" t="b">
        <v>1</v>
      </c>
      <c r="U13" s="2">
        <f>HYPERLINK("https://sbirkapp.gov.cz/detail/SPPLYAFCZEZIR746", "https://sbirkapp.gov.cz/detail/SPPLYAFCZEZIR746")</f>
        <v>0</v>
      </c>
      <c r="V13" t="s">
        <v>100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101</v>
      </c>
      <c r="F14" t="s">
        <v>36</v>
      </c>
      <c r="G14" t="s">
        <v>102</v>
      </c>
      <c r="H14" s="1">
        <v>45635</v>
      </c>
      <c r="I14" s="1">
        <v>45639.42059926048</v>
      </c>
      <c r="J14" t="s">
        <v>103</v>
      </c>
      <c r="K14" t="s">
        <v>31</v>
      </c>
      <c r="M14" t="s">
        <v>58</v>
      </c>
      <c r="N14" t="s">
        <v>59</v>
      </c>
      <c r="P14" t="s">
        <v>104</v>
      </c>
      <c r="Q14" t="s">
        <v>105</v>
      </c>
      <c r="S14" t="b">
        <v>1</v>
      </c>
      <c r="U14" s="2">
        <f>HYPERLINK("https://sbirkapp.gov.cz/detail/SPPROGLFL4MZNNMA", "https://sbirkapp.gov.cz/detail/SPPROGLFL4MZNNMA")</f>
        <v>0</v>
      </c>
      <c r="V14" t="s">
        <v>106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107</v>
      </c>
      <c r="F15" t="s">
        <v>36</v>
      </c>
      <c r="G15" t="s">
        <v>108</v>
      </c>
      <c r="H15" s="1">
        <v>45635</v>
      </c>
      <c r="I15" s="1">
        <v>45639.41217244716</v>
      </c>
      <c r="J15" t="s">
        <v>103</v>
      </c>
      <c r="K15" t="s">
        <v>31</v>
      </c>
      <c r="M15" t="s">
        <v>109</v>
      </c>
      <c r="N15" t="s">
        <v>110</v>
      </c>
      <c r="P15" t="s">
        <v>111</v>
      </c>
      <c r="S15" t="b">
        <v>1</v>
      </c>
      <c r="U15" s="2">
        <f>HYPERLINK("https://sbirkapp.gov.cz/detail/SPPLAYPBANUWZVRY", "https://sbirkapp.gov.cz/detail/SPPLAYPBANUWZVRY")</f>
        <v>0</v>
      </c>
      <c r="V15" t="s">
        <v>112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113</v>
      </c>
      <c r="F16" t="s">
        <v>36</v>
      </c>
      <c r="G16" t="s">
        <v>114</v>
      </c>
      <c r="H16" s="1">
        <v>45635</v>
      </c>
      <c r="I16" s="1">
        <v>45639.40896681825</v>
      </c>
      <c r="J16" t="s">
        <v>103</v>
      </c>
      <c r="K16" t="s">
        <v>31</v>
      </c>
      <c r="M16" t="s">
        <v>115</v>
      </c>
      <c r="N16" t="s">
        <v>116</v>
      </c>
      <c r="P16" t="s">
        <v>117</v>
      </c>
      <c r="S16" t="b">
        <v>1</v>
      </c>
      <c r="U16" s="2">
        <f>HYPERLINK("https://sbirkapp.gov.cz/detail/SPPYOPHZCZHHT47M", "https://sbirkapp.gov.cz/detail/SPPYOPHZCZHHT47M")</f>
        <v>0</v>
      </c>
      <c r="V16" t="s">
        <v>118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87</v>
      </c>
      <c r="F17" t="s">
        <v>36</v>
      </c>
      <c r="G17" t="s">
        <v>119</v>
      </c>
      <c r="H17" s="1">
        <v>44088</v>
      </c>
      <c r="I17" s="1">
        <v>45611.41577359733</v>
      </c>
      <c r="J17" t="s">
        <v>120</v>
      </c>
      <c r="K17" t="s">
        <v>72</v>
      </c>
      <c r="L17" s="1">
        <v>44104</v>
      </c>
      <c r="M17" t="s">
        <v>121</v>
      </c>
      <c r="N17" t="s">
        <v>122</v>
      </c>
      <c r="S17" t="b">
        <v>1</v>
      </c>
      <c r="U17" s="2">
        <f>HYPERLINK("https://sbirkapp.gov.cz/detail/SPPRDBOZXDS5SWDM", "https://sbirkapp.gov.cz/detail/SPPRDBOZXDS5SWDM")</f>
        <v>0</v>
      </c>
      <c r="V17" t="s">
        <v>123</v>
      </c>
      <c r="W17">
        <v>2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77</v>
      </c>
      <c r="F18" t="s">
        <v>36</v>
      </c>
      <c r="G18" t="s">
        <v>124</v>
      </c>
      <c r="H18" s="1">
        <v>44536</v>
      </c>
      <c r="I18" s="1">
        <v>45611.41207766742</v>
      </c>
      <c r="J18" t="s">
        <v>125</v>
      </c>
      <c r="K18" t="s">
        <v>72</v>
      </c>
      <c r="L18" s="1">
        <v>44544</v>
      </c>
      <c r="M18" t="s">
        <v>126</v>
      </c>
      <c r="N18" t="s">
        <v>127</v>
      </c>
      <c r="S18" t="b">
        <v>1</v>
      </c>
      <c r="U18" s="2">
        <f>HYPERLINK("https://sbirkapp.gov.cz/detail/SPPT373ZQ5ILRRUA", "https://sbirkapp.gov.cz/detail/SPPT373ZQ5ILRRUA")</f>
        <v>0</v>
      </c>
      <c r="V18" t="s">
        <v>128</v>
      </c>
      <c r="W18">
        <v>2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129</v>
      </c>
      <c r="F19" t="s">
        <v>36</v>
      </c>
      <c r="G19" t="s">
        <v>50</v>
      </c>
      <c r="H19" s="1">
        <v>44536</v>
      </c>
      <c r="I19" s="1">
        <v>45611.40570684443</v>
      </c>
      <c r="J19" t="s">
        <v>125</v>
      </c>
      <c r="K19" t="s">
        <v>72</v>
      </c>
      <c r="L19" s="1">
        <v>44544</v>
      </c>
      <c r="M19" t="s">
        <v>51</v>
      </c>
      <c r="N19" t="s">
        <v>52</v>
      </c>
      <c r="Q19" t="s">
        <v>130</v>
      </c>
      <c r="R19" t="s">
        <v>131</v>
      </c>
      <c r="S19" t="b">
        <v>0</v>
      </c>
      <c r="T19" s="1">
        <v>45939</v>
      </c>
      <c r="U19" s="2">
        <f>HYPERLINK("https://sbirkapp.gov.cz/detail/SPP54MGDX5UMUUH6", "https://sbirkapp.gov.cz/detail/SPP54MGDX5UMUUH6")</f>
        <v>0</v>
      </c>
      <c r="V19" t="s">
        <v>132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133</v>
      </c>
      <c r="F20" t="s">
        <v>36</v>
      </c>
      <c r="G20" t="s">
        <v>134</v>
      </c>
      <c r="H20" s="1">
        <v>40147</v>
      </c>
      <c r="I20" s="1">
        <v>45604.33498037942</v>
      </c>
      <c r="J20" t="s">
        <v>135</v>
      </c>
      <c r="K20" t="s">
        <v>72</v>
      </c>
      <c r="L20" s="1">
        <v>40147</v>
      </c>
      <c r="M20" t="s">
        <v>136</v>
      </c>
      <c r="N20" t="s">
        <v>137</v>
      </c>
      <c r="R20" t="s">
        <v>138</v>
      </c>
      <c r="S20" t="b">
        <v>0</v>
      </c>
      <c r="T20" s="1">
        <v>45798</v>
      </c>
      <c r="U20" s="2">
        <f>HYPERLINK("https://sbirkapp.gov.cz/detail/SPPZFUTVUJTBURFK", "https://sbirkapp.gov.cz/detail/SPPZFUTVUJTBURFK")</f>
        <v>0</v>
      </c>
      <c r="V20" t="s">
        <v>139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140</v>
      </c>
      <c r="F21" t="s">
        <v>36</v>
      </c>
      <c r="G21" t="s">
        <v>114</v>
      </c>
      <c r="H21" s="1">
        <v>44536</v>
      </c>
      <c r="I21" s="1">
        <v>45603.59848915564</v>
      </c>
      <c r="J21" t="s">
        <v>141</v>
      </c>
      <c r="K21" t="s">
        <v>72</v>
      </c>
      <c r="L21" s="1">
        <v>44544</v>
      </c>
      <c r="M21" t="s">
        <v>115</v>
      </c>
      <c r="N21" t="s">
        <v>116</v>
      </c>
      <c r="R21" t="s">
        <v>142</v>
      </c>
      <c r="S21" t="b">
        <v>0</v>
      </c>
      <c r="T21" s="1">
        <v>45658</v>
      </c>
      <c r="U21" s="2">
        <f>HYPERLINK("https://sbirkapp.gov.cz/detail/SPP6CDWC2WARAVUW", "https://sbirkapp.gov.cz/detail/SPP6CDWC2WARAVUW")</f>
        <v>0</v>
      </c>
      <c r="V21" t="s">
        <v>143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144</v>
      </c>
      <c r="F22" t="s">
        <v>36</v>
      </c>
      <c r="G22" t="s">
        <v>102</v>
      </c>
      <c r="H22" s="1">
        <v>41085</v>
      </c>
      <c r="I22" s="1">
        <v>45603.57932507022</v>
      </c>
      <c r="J22" t="s">
        <v>145</v>
      </c>
      <c r="K22" t="s">
        <v>72</v>
      </c>
      <c r="L22" s="1">
        <v>41088</v>
      </c>
      <c r="M22" t="s">
        <v>58</v>
      </c>
      <c r="N22" t="s">
        <v>59</v>
      </c>
      <c r="O22" t="s">
        <v>146</v>
      </c>
      <c r="R22" t="s">
        <v>60</v>
      </c>
      <c r="S22" t="b">
        <v>0</v>
      </c>
      <c r="T22" s="1">
        <v>45658</v>
      </c>
      <c r="U22" s="2">
        <f>HYPERLINK("https://sbirkapp.gov.cz/detail/SPPZIEDJOYYUDSZS", "https://sbirkapp.gov.cz/detail/SPPZIEDJOYYUDSZS")</f>
        <v>0</v>
      </c>
      <c r="V22" t="s">
        <v>147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148</v>
      </c>
      <c r="F23" t="s">
        <v>36</v>
      </c>
      <c r="G23" t="s">
        <v>102</v>
      </c>
      <c r="H23" s="1">
        <v>40889</v>
      </c>
      <c r="I23" s="1">
        <v>45603.5681624354</v>
      </c>
      <c r="J23" t="s">
        <v>149</v>
      </c>
      <c r="K23" t="s">
        <v>72</v>
      </c>
      <c r="L23" s="1">
        <v>40892</v>
      </c>
      <c r="M23" t="s">
        <v>58</v>
      </c>
      <c r="N23" t="s">
        <v>59</v>
      </c>
      <c r="Q23" t="s">
        <v>150</v>
      </c>
      <c r="R23" t="s">
        <v>60</v>
      </c>
      <c r="S23" t="b">
        <v>0</v>
      </c>
      <c r="T23" s="1">
        <v>45658</v>
      </c>
      <c r="U23" s="2">
        <f>HYPERLINK("https://sbirkapp.gov.cz/detail/SPPOA5N4GEA2FEIO", "https://sbirkapp.gov.cz/detail/SPPOA5N4GEA2FEIO")</f>
        <v>0</v>
      </c>
      <c r="V23" t="s">
        <v>151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152</v>
      </c>
      <c r="F24" t="s">
        <v>36</v>
      </c>
      <c r="G24" t="s">
        <v>108</v>
      </c>
      <c r="H24" s="1">
        <v>45551</v>
      </c>
      <c r="I24" s="1">
        <v>45560.32655679304</v>
      </c>
      <c r="J24" t="s">
        <v>103</v>
      </c>
      <c r="K24" t="s">
        <v>31</v>
      </c>
      <c r="M24" t="s">
        <v>109</v>
      </c>
      <c r="N24" t="s">
        <v>110</v>
      </c>
      <c r="P24" t="s">
        <v>153</v>
      </c>
      <c r="R24" t="s">
        <v>154</v>
      </c>
      <c r="S24" t="b">
        <v>0</v>
      </c>
      <c r="T24" s="1">
        <v>45658</v>
      </c>
      <c r="U24" s="2">
        <f>HYPERLINK("https://sbirkapp.gov.cz/detail/SPPJC7VHKPYFHY7I", "https://sbirkapp.gov.cz/detail/SPPJC7VHKPYFHY7I")</f>
        <v>0</v>
      </c>
      <c r="V24" t="s">
        <v>155</v>
      </c>
      <c r="W24">
        <v>2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156</v>
      </c>
      <c r="F25" t="s">
        <v>36</v>
      </c>
      <c r="G25" t="s">
        <v>108</v>
      </c>
      <c r="H25" s="1">
        <v>41253</v>
      </c>
      <c r="I25" s="1">
        <v>45560.32130907909</v>
      </c>
      <c r="J25" t="s">
        <v>157</v>
      </c>
      <c r="K25" t="s">
        <v>72</v>
      </c>
      <c r="L25" s="1">
        <v>41254</v>
      </c>
      <c r="M25" t="s">
        <v>109</v>
      </c>
      <c r="N25" t="s">
        <v>110</v>
      </c>
      <c r="R25" t="s">
        <v>158</v>
      </c>
      <c r="S25" t="b">
        <v>0</v>
      </c>
      <c r="T25" s="1">
        <v>45658</v>
      </c>
      <c r="U25" s="2">
        <f>HYPERLINK("https://sbirkapp.gov.cz/detail/SPPM4NCO2DVGO5GE", "https://sbirkapp.gov.cz/detail/SPPM4NCO2DVGO5GE")</f>
        <v>0</v>
      </c>
      <c r="V25" t="s">
        <v>159</v>
      </c>
      <c r="W25">
        <v>1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160</v>
      </c>
      <c r="F26" t="s">
        <v>28</v>
      </c>
      <c r="G26" t="s">
        <v>161</v>
      </c>
      <c r="H26" s="1">
        <v>45376</v>
      </c>
      <c r="I26" s="1">
        <v>45377.48764498319</v>
      </c>
      <c r="J26" t="s">
        <v>162</v>
      </c>
      <c r="K26" t="s">
        <v>31</v>
      </c>
      <c r="M26" t="s">
        <v>163</v>
      </c>
      <c r="N26" t="s">
        <v>164</v>
      </c>
      <c r="P26" t="s">
        <v>165</v>
      </c>
      <c r="S26" t="s">
        <v>166</v>
      </c>
      <c r="T26" t="s">
        <v>79</v>
      </c>
      <c r="U26" s="2">
        <f>HYPERLINK("https://sbirkapp.gov.cz/detail/SPPHKUUXEV6DZDYG", "https://sbirkapp.gov.cz/detail/SPPHKUUXEV6DZDYG")</f>
        <v>0</v>
      </c>
      <c r="V26" t="s">
        <v>167</v>
      </c>
      <c r="W26">
        <v>1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168</v>
      </c>
      <c r="F27" t="s">
        <v>36</v>
      </c>
      <c r="G27" t="s">
        <v>169</v>
      </c>
      <c r="H27" s="1">
        <v>45271</v>
      </c>
      <c r="I27" s="1">
        <v>45273.49331348223</v>
      </c>
      <c r="J27" t="s">
        <v>170</v>
      </c>
      <c r="K27" t="s">
        <v>31</v>
      </c>
      <c r="M27" t="s">
        <v>171</v>
      </c>
      <c r="N27" t="s">
        <v>172</v>
      </c>
      <c r="S27" t="b">
        <v>1</v>
      </c>
      <c r="U27" s="2">
        <f>HYPERLINK("https://sbirkapp.gov.cz/detail/SPPWYY2EFXHXPMBW", "https://sbirkapp.gov.cz/detail/SPPWYY2EFXHXPMBW")</f>
        <v>0</v>
      </c>
      <c r="V27" t="s">
        <v>173</v>
      </c>
      <c r="W27">
        <v>2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174</v>
      </c>
      <c r="F28" t="s">
        <v>28</v>
      </c>
      <c r="G28" t="s">
        <v>161</v>
      </c>
      <c r="H28" s="1">
        <v>45243</v>
      </c>
      <c r="I28" s="1">
        <v>45272.40252893281</v>
      </c>
      <c r="J28" t="s">
        <v>170</v>
      </c>
      <c r="K28" t="s">
        <v>31</v>
      </c>
      <c r="M28" t="s">
        <v>163</v>
      </c>
      <c r="N28" t="s">
        <v>164</v>
      </c>
      <c r="R28" t="s">
        <v>175</v>
      </c>
      <c r="S28" t="b">
        <v>0</v>
      </c>
      <c r="T28" s="1">
        <v>45392</v>
      </c>
      <c r="U28" s="2">
        <f>HYPERLINK("https://sbirkapp.gov.cz/detail/SPPCVMPYHRLU3RJC", "https://sbirkapp.gov.cz/detail/SPPCVMPYHRLU3RJC")</f>
        <v>0</v>
      </c>
      <c r="V28" t="s">
        <v>176</v>
      </c>
      <c r="W28">
        <v>3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177</v>
      </c>
      <c r="F29" t="s">
        <v>36</v>
      </c>
      <c r="G29" t="s">
        <v>178</v>
      </c>
      <c r="H29" s="1">
        <v>45103</v>
      </c>
      <c r="I29" s="1">
        <v>45105.39061552574</v>
      </c>
      <c r="J29" t="s">
        <v>179</v>
      </c>
      <c r="K29" t="s">
        <v>31</v>
      </c>
      <c r="M29" t="s">
        <v>65</v>
      </c>
      <c r="N29" t="s">
        <v>66</v>
      </c>
      <c r="S29" t="b">
        <v>1</v>
      </c>
      <c r="U29" s="2">
        <f>HYPERLINK("https://sbirkapp.gov.cz/detail/SPPY76QRFRILZJ5O", "https://sbirkapp.gov.cz/detail/SPPY76QRFRILZJ5O")</f>
        <v>0</v>
      </c>
      <c r="V29" t="s">
        <v>180</v>
      </c>
      <c r="W29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2026-07-10T20:44:33Z</dcterms:created>
  <dcterms:modified xsi:type="dcterms:W3CDTF">2026-07-10T20:44:33Z</dcterms:modified>
</cp:coreProperties>
</file>