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<sst xmlns="http://schemas.openxmlformats.org/spreadsheetml/2006/main" count="343" uniqueCount="154">
  <si>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</si>
  <si>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</si>
  <si>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</si>
  <si>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</si>
  <si>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</si>
  <si>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</si>
  <si>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</si>
  <si>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</si>
  <si>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</si>
  <si>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</si>
  <si>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</si>
  <si>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</si>
  <si>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</si>
  <si>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</si>
  <si>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</si>
  <si>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</si>
  <si>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</si>
  <si>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</si>
  <si>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</si>
  <si>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</si>
  <si>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</si>
  <si>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</si>
  <si>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</si>
  <si>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Městys Buchlovice</t>
  </si>
  <si>
    <t>00290866</t>
  </si>
  <si>
    <t>tczb6p6</t>
  </si>
  <si>
    <t>Zlínský kraj</t>
  </si>
  <si>
    <t>6/2024</t>
  </si>
  <si>
    <t>Obecně závazná vyhláška</t>
  </si>
  <si>
    <t xml:space="preserve">o stanovení obecního systému odpadového hospodářství </t>
  </si>
  <si>
    <t>2025-01-01</t>
  </si>
  <si>
    <t>Běžný</t>
  </si>
  <si>
    <t>systém odpadového hospodářství</t>
  </si>
  <si>
    <t>zákon č. 541/2020 Sb., o odpadech - § 59 odst. 4</t>
  </si>
  <si>
    <t>02/2021: o stanovení obecního systému odpadového hospodářství</t>
  </si>
  <si>
    <t>1457666261</t>
  </si>
  <si>
    <t>5/2024</t>
  </si>
  <si>
    <t>o místním poplatku z pobytu</t>
  </si>
  <si>
    <t>místní poplatek z pobytu</t>
  </si>
  <si>
    <t>zákon č. 565/1990 Sb., o místních poplatcích - § 14 - z pobytu</t>
  </si>
  <si>
    <t>2/2023: o místním poplatku z pobytu</t>
  </si>
  <si>
    <t>1413510633</t>
  </si>
  <si>
    <t>4/2024</t>
  </si>
  <si>
    <t>o stanovení koeficientu daně z nemovitých věcí</t>
  </si>
  <si>
    <t>daň z nemovitých věcí - místní koeficient</t>
  </si>
  <si>
    <t>zákon č. 338/1992 Sb., o dani z nemovitých věcí - § 12 odst. 1 písm. a) bod 4</t>
  </si>
  <si>
    <t>04/2006: o stanovení koeficientu pro výpočet daně z nemovitostí u staveb</t>
  </si>
  <si>
    <t>1413509509</t>
  </si>
  <si>
    <t>3/2024</t>
  </si>
  <si>
    <t>k zabezpečení místních záležitostí veřejného pořádku</t>
  </si>
  <si>
    <t>2024-10-03</t>
  </si>
  <si>
    <t>alkohol - zákaz konzumace; veřejný pořádek - konzumace alkoholu; veřejný pořádek - žebrání</t>
  </si>
  <si>
    <t>zákon č. 65/2017 Sb., o ochraně zdraví před škodlivými účinky návykových látek - § 17 odst. 2 písm. a); zákon č. 128/2000 Sb., o obcích - § 10 písm. a) - konzumace alkoholu; zákon č. 128/2000 Sb., o obcích - § 10 písm. a) - žebrání</t>
  </si>
  <si>
    <t>1413501444</t>
  </si>
  <si>
    <t>2/2024</t>
  </si>
  <si>
    <t>Nařízení</t>
  </si>
  <si>
    <t>kterým se vymezují oblasti obce, ve kterých lze místní komunikace nebo jejich určené úseky užít ke stání vozidla jen za sjednanou cenu</t>
  </si>
  <si>
    <t>2024-09-24</t>
  </si>
  <si>
    <t xml:space="preserve">pozemní komunikace - zpoplatnění stání a odstavení </t>
  </si>
  <si>
    <t xml:space="preserve">zákon č. 13/1997 Sb., o pozemních komunikacích - § 23 odst. 1 </t>
  </si>
  <si>
    <t>1409243877</t>
  </si>
  <si>
    <t>1/2024</t>
  </si>
  <si>
    <t>o místním poplatku za užívání veřejného prostranství</t>
  </si>
  <si>
    <t>2024-04-12</t>
  </si>
  <si>
    <t>místní poplatek za užívání veřejného prostranství</t>
  </si>
  <si>
    <t>zákon č. 565/1990 Sb., o místních poplatcích - § 14 - za užívání veřejného prostranství</t>
  </si>
  <si>
    <t>3/2023: o místním poplatku za užívání veřejného prostranství</t>
  </si>
  <si>
    <t>1336260778</t>
  </si>
  <si>
    <t>5/2023</t>
  </si>
  <si>
    <t>o místním poplatku za obecní systém odpadového hospodářství</t>
  </si>
  <si>
    <t>2024-01-01</t>
  </si>
  <si>
    <t>místní poplatek za obecní systém odpadového hospodářství</t>
  </si>
  <si>
    <t>zákon č. 565/1990 Sb., o místních poplatcích - § 14 - za obecní systém odpadového hospodářství</t>
  </si>
  <si>
    <t>03/2021: o místním poplatku za obecní systém odpadového hospodářství</t>
  </si>
  <si>
    <t>1270295302</t>
  </si>
  <si>
    <t>4/2023</t>
  </si>
  <si>
    <t>o místním poplatku ze vstupného</t>
  </si>
  <si>
    <t>místní poplatek ze vstupného</t>
  </si>
  <si>
    <t>zákon č. 565/1990 Sb., o místních poplatcích - § 14 - ze vstupného</t>
  </si>
  <si>
    <t>05/2019: o místním poplatku ze vstupného</t>
  </si>
  <si>
    <t>1270294097</t>
  </si>
  <si>
    <t>3/2023</t>
  </si>
  <si>
    <t>2/2022: O místním poplatku za užívání veřejného prostranství</t>
  </si>
  <si>
    <t>1/2024: o místním poplatku za užívání veřejného prostranství</t>
  </si>
  <si>
    <t>1270293033</t>
  </si>
  <si>
    <t>2/2023</t>
  </si>
  <si>
    <t>01/2021: o místním poplatku z pobytu</t>
  </si>
  <si>
    <t>5/2024: o místním poplatku z pobytu</t>
  </si>
  <si>
    <t>1270289694</t>
  </si>
  <si>
    <t>1/2023</t>
  </si>
  <si>
    <t>o místním poplatku ze psů</t>
  </si>
  <si>
    <t>místní poplatek ze psů</t>
  </si>
  <si>
    <t>zákon č. 565/1990 Sb., o místních poplatcích - § 14 - ze psů</t>
  </si>
  <si>
    <t>02/2019: o místním poplatku ze psů</t>
  </si>
  <si>
    <t>1270287766</t>
  </si>
  <si>
    <t>4/2022</t>
  </si>
  <si>
    <t>kterou se zrušují některé obecně závazné vyhlášky městyse Buchlovice</t>
  </si>
  <si>
    <t>2022-10-04</t>
  </si>
  <si>
    <t>zrušovací</t>
  </si>
  <si>
    <t>ústavní zákon č. 1/1993 Sb., Ústava České republiky - čl. 104 odst. 3 - zrušovací OZV</t>
  </si>
  <si>
    <t>1084378814</t>
  </si>
  <si>
    <t>3/2022</t>
  </si>
  <si>
    <t>O stanovení podmínek pro pořádání, průběh a ukončení veřejnosti přístupných sportovních a kulturních podniků, včetně tanečních zábav a diskoték a jiných kulturních podniků v rozsahu nezbytném k zajištění veřejného pořádku.</t>
  </si>
  <si>
    <t>veřejný pořádek - podmínky pro pořádání veřejně přístupných akcí</t>
  </si>
  <si>
    <t>zákon č. 128/2000 Sb., o obcích - § 10 písm. b) - podmínky pro pořádání veřejně přístupných akcí</t>
  </si>
  <si>
    <t>01/2016: o stanovení podmínek pro pořádání, průběh a ukončení veřejnosti přístupných sportovních a kulturních podniků, ...</t>
  </si>
  <si>
    <t>1084378220</t>
  </si>
  <si>
    <t>2/2022</t>
  </si>
  <si>
    <t>O místním poplatku za užívání veřejného prostranství</t>
  </si>
  <si>
    <t>04/2019: o místním poplatku za užívání veřejného prostranství</t>
  </si>
  <si>
    <t>1084376889</t>
  </si>
  <si>
    <t>1/2022</t>
  </si>
  <si>
    <t>Nařízení městyse Buchlovice č. 1/2022 - Tržní řád</t>
  </si>
  <si>
    <t>2022-03-15</t>
  </si>
  <si>
    <t>regulace prodeje zboží a nabízení služeb - tržní řád</t>
  </si>
  <si>
    <t xml:space="preserve">zákon č. 455/1991 Sb., živnostenský zákon - § 18 odst. 1 </t>
  </si>
  <si>
    <t>1008635198</t>
  </si>
  <si>
    <t>03/2021</t>
  </si>
  <si>
    <t>2022-01-01</t>
  </si>
  <si>
    <t>Dle přechodného ustanovení</t>
  </si>
  <si>
    <t>5/2023: o místním poplatku za obecní systém odpadového hospodářství</t>
  </si>
  <si>
    <t>986448263</t>
  </si>
  <si>
    <t>02/2021</t>
  </si>
  <si>
    <t>o stanovení obecního systému odpadového hospodářství</t>
  </si>
  <si>
    <t xml:space="preserve">6/2024: o stanovení obecního systému odpadového hospodářství </t>
  </si>
  <si>
    <t>986447127</t>
  </si>
  <si>
    <t>01/2021</t>
  </si>
  <si>
    <t>2021-05-11</t>
  </si>
  <si>
    <t>986445875</t>
  </si>
  <si>
    <t>05/2019</t>
  </si>
  <si>
    <t>2020-01-01</t>
  </si>
  <si>
    <t>4/2023: o místním poplatku ze vstupného</t>
  </si>
  <si>
    <t>986444085</t>
  </si>
  <si>
    <t>04/2019</t>
  </si>
  <si>
    <t>986442631</t>
  </si>
  <si>
    <t>02/2019</t>
  </si>
  <si>
    <t>1/2023: o místním poplatku ze psů</t>
  </si>
  <si>
    <t>986441171</t>
  </si>
  <si>
    <t>01/2016</t>
  </si>
  <si>
    <t>o stanovení podmínek pro pořádání, průběh a ukončení veřejnosti přístupných sportovních a kulturních podniků, ...</t>
  </si>
  <si>
    <t>2016-08-26</t>
  </si>
  <si>
    <t>3/2022: O stanovení podmínek pro pořádání, průběh a ukončení veřejnosti přístupných sportovních a kulturních podniků, včetně tanečních zábav a diskoték a jiných kulturních podniků v rozsahu nezbytném k zajištění veřejného pořádku.</t>
  </si>
  <si>
    <t>986437524</t>
  </si>
  <si>
    <t>04/2006</t>
  </si>
  <si>
    <t>o stanovení koeficientu pro výpočet daně z nemovitostí u staveb</t>
  </si>
  <si>
    <t>2006-07-15</t>
  </si>
  <si>
    <t>daň z nemovitých věcí - koeficient u staveb a jednotek</t>
  </si>
  <si>
    <t xml:space="preserve">zákon č. 338/1992 Sb., o dani z nemovitých věcí - § 11 odst. 3 písm. b)  </t>
  </si>
  <si>
    <t>4/2024: o stanovení koeficientu daně z nemovitých věcí</t>
  </si>
  <si>
    <t>986431823</t>
  </si>
  <si>
    <t>2/1995</t>
  </si>
  <si>
    <t>VÝMAZ</t>
  </si>
  <si>
    <t>-</t>
  </si>
  <si>
    <t>983589222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</si>
</sst>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9.7109375" customWidth="1"/>
    <col min="2" max="2" width="10.7109375" customWidth="1"/>
    <col min="3" max="3" width="9.7109375" customWidth="1"/>
    <col min="4" max="4" width="14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45642</v>
      </c>
      <c r="I2" s="1">
        <v>45653.32303425183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HYPERLINK("https://sbirkapp.gov.cz/detail/SPPZ3R43HDU5XM2W", "https://sbirkapp.gov.cz/detail/SPPZ3R43HDU5XM2W")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45551</v>
      </c>
      <c r="I3" s="1">
        <v>45553.33760923463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HYPERLINK("https://sbirkapp.gov.cz/detail/SPPOAHPGFSDGRKAK", "https://sbirkapp.gov.cz/detail/SPPOAHPGFSDGRKAK")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45551</v>
      </c>
      <c r="I4" s="1">
        <v>45553.33602105732</v>
      </c>
      <c r="J4" t="s">
        <v>30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HYPERLINK("https://sbirkapp.gov.cz/detail/SPPA66HP77EYWJCE", "https://sbirkapp.gov.cz/detail/SPPA66HP77EYWJCE")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45551</v>
      </c>
      <c r="I5" s="1">
        <v>45553.32289006666</v>
      </c>
      <c r="J5" t="s">
        <v>50</v>
      </c>
      <c r="K5" t="s">
        <v>31</v>
      </c>
      <c r="M5" t="s">
        <v>51</v>
      </c>
      <c r="N5" t="s">
        <v>52</v>
      </c>
      <c r="S5" t="b">
        <v>1</v>
      </c>
      <c r="U5" s="2">
        <f>HYPERLINK("https://sbirkapp.gov.cz/detail/SPPKAOPSHQR5WCEG", "https://sbirkapp.gov.cz/detail/SPPKAOPSHQR5WCEG")</f>
        <v>0</v>
      </c>
      <c r="V5" t="s">
        <v>53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55</v>
      </c>
      <c r="G6" t="s">
        <v>56</v>
      </c>
      <c r="H6" s="1">
        <v>45541</v>
      </c>
      <c r="I6" s="1">
        <v>45544.45704554488</v>
      </c>
      <c r="J6" t="s">
        <v>57</v>
      </c>
      <c r="K6" t="s">
        <v>31</v>
      </c>
      <c r="M6" t="s">
        <v>58</v>
      </c>
      <c r="N6" t="s">
        <v>59</v>
      </c>
      <c r="S6" t="b">
        <v>1</v>
      </c>
      <c r="U6" s="2">
        <f>HYPERLINK("https://sbirkapp.gov.cz/detail/SPPDH3T5YGY7B22Y", "https://sbirkapp.gov.cz/detail/SPPDH3T5YGY7B22Y")</f>
        <v>0</v>
      </c>
      <c r="V6" t="s">
        <v>60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45371</v>
      </c>
      <c r="I7" s="1">
        <v>45379.36960854095</v>
      </c>
      <c r="J7" t="s">
        <v>63</v>
      </c>
      <c r="K7" t="s">
        <v>31</v>
      </c>
      <c r="M7" t="s">
        <v>64</v>
      </c>
      <c r="N7" t="s">
        <v>65</v>
      </c>
      <c r="P7" t="s">
        <v>66</v>
      </c>
      <c r="S7" t="b">
        <v>1</v>
      </c>
      <c r="U7" s="2">
        <f>HYPERLINK("https://sbirkapp.gov.cz/detail/SPP5XESYOBWTCPK6", "https://sbirkapp.gov.cz/detail/SPP5XESYOBWTCPK6")</f>
        <v>0</v>
      </c>
      <c r="V7" t="s">
        <v>67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68</v>
      </c>
      <c r="F8" t="s">
        <v>28</v>
      </c>
      <c r="G8" t="s">
        <v>69</v>
      </c>
      <c r="H8" s="1">
        <v>45229</v>
      </c>
      <c r="I8" s="1">
        <v>45243.33909058616</v>
      </c>
      <c r="J8" t="s">
        <v>70</v>
      </c>
      <c r="K8" t="s">
        <v>31</v>
      </c>
      <c r="M8" t="s">
        <v>71</v>
      </c>
      <c r="N8" t="s">
        <v>72</v>
      </c>
      <c r="P8" t="s">
        <v>73</v>
      </c>
      <c r="S8" t="b">
        <v>1</v>
      </c>
      <c r="U8" s="2">
        <f>HYPERLINK("https://sbirkapp.gov.cz/detail/SPPBLYC2VVXQ3GUE", "https://sbirkapp.gov.cz/detail/SPPBLYC2VVXQ3GUE")</f>
        <v>0</v>
      </c>
      <c r="V8" t="s">
        <v>74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75</v>
      </c>
      <c r="F9" t="s">
        <v>28</v>
      </c>
      <c r="G9" t="s">
        <v>76</v>
      </c>
      <c r="H9" s="1">
        <v>45229</v>
      </c>
      <c r="I9" s="1">
        <v>45243.33748927945</v>
      </c>
      <c r="J9" t="s">
        <v>70</v>
      </c>
      <c r="K9" t="s">
        <v>31</v>
      </c>
      <c r="M9" t="s">
        <v>77</v>
      </c>
      <c r="N9" t="s">
        <v>78</v>
      </c>
      <c r="P9" t="s">
        <v>79</v>
      </c>
      <c r="S9" t="b">
        <v>1</v>
      </c>
      <c r="U9" s="2">
        <f>HYPERLINK("https://sbirkapp.gov.cz/detail/SPPXTWUM5B4V5L26", "https://sbirkapp.gov.cz/detail/SPPXTWUM5B4V5L26")</f>
        <v>0</v>
      </c>
      <c r="V9" t="s">
        <v>80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81</v>
      </c>
      <c r="F10" t="s">
        <v>28</v>
      </c>
      <c r="G10" t="s">
        <v>62</v>
      </c>
      <c r="H10" s="1">
        <v>45229</v>
      </c>
      <c r="I10" s="1">
        <v>45243.33588066035</v>
      </c>
      <c r="J10" t="s">
        <v>70</v>
      </c>
      <c r="K10" t="s">
        <v>31</v>
      </c>
      <c r="M10" t="s">
        <v>64</v>
      </c>
      <c r="N10" t="s">
        <v>65</v>
      </c>
      <c r="P10" t="s">
        <v>82</v>
      </c>
      <c r="R10" t="s">
        <v>83</v>
      </c>
      <c r="S10" t="b">
        <v>0</v>
      </c>
      <c r="T10" s="1">
        <v>45394</v>
      </c>
      <c r="U10" s="2">
        <f>HYPERLINK("https://sbirkapp.gov.cz/detail/SPPOWK3B764EQJ6Y", "https://sbirkapp.gov.cz/detail/SPPOWK3B764EQJ6Y")</f>
        <v>0</v>
      </c>
      <c r="V10" t="s">
        <v>84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85</v>
      </c>
      <c r="F11" t="s">
        <v>28</v>
      </c>
      <c r="G11" t="s">
        <v>37</v>
      </c>
      <c r="H11" s="1">
        <v>45229</v>
      </c>
      <c r="I11" s="1">
        <v>45243.33264501155</v>
      </c>
      <c r="J11" t="s">
        <v>70</v>
      </c>
      <c r="K11" t="s">
        <v>31</v>
      </c>
      <c r="M11" t="s">
        <v>38</v>
      </c>
      <c r="N11" t="s">
        <v>39</v>
      </c>
      <c r="P11" t="s">
        <v>86</v>
      </c>
      <c r="R11" t="s">
        <v>87</v>
      </c>
      <c r="S11" t="b">
        <v>0</v>
      </c>
      <c r="T11" s="1">
        <v>45658</v>
      </c>
      <c r="U11" s="2">
        <f>HYPERLINK("https://sbirkapp.gov.cz/detail/SPPHNW2TAREYISHO", "https://sbirkapp.gov.cz/detail/SPPHNW2TAREYISHO")</f>
        <v>0</v>
      </c>
      <c r="V11" t="s">
        <v>88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89</v>
      </c>
      <c r="F12" t="s">
        <v>28</v>
      </c>
      <c r="G12" t="s">
        <v>90</v>
      </c>
      <c r="H12" s="1">
        <v>45229</v>
      </c>
      <c r="I12" s="1">
        <v>45243.33104343533</v>
      </c>
      <c r="J12" t="s">
        <v>70</v>
      </c>
      <c r="K12" t="s">
        <v>31</v>
      </c>
      <c r="M12" t="s">
        <v>91</v>
      </c>
      <c r="N12" t="s">
        <v>92</v>
      </c>
      <c r="P12" t="s">
        <v>93</v>
      </c>
      <c r="S12" t="b">
        <v>1</v>
      </c>
      <c r="U12" s="2">
        <f>HYPERLINK("https://sbirkapp.gov.cz/detail/SPPUIVPEFPW3JLH2", "https://sbirkapp.gov.cz/detail/SPPUIVPEFPW3JLH2")</f>
        <v>0</v>
      </c>
      <c r="V12" t="s">
        <v>94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95</v>
      </c>
      <c r="F13" t="s">
        <v>28</v>
      </c>
      <c r="G13" t="s">
        <v>96</v>
      </c>
      <c r="H13" s="1">
        <v>44810</v>
      </c>
      <c r="I13" s="1">
        <v>44823.73741004764</v>
      </c>
      <c r="J13" t="s">
        <v>97</v>
      </c>
      <c r="K13" t="s">
        <v>31</v>
      </c>
      <c r="M13" t="s">
        <v>98</v>
      </c>
      <c r="N13" t="s">
        <v>99</v>
      </c>
      <c r="S13" t="b">
        <v>1</v>
      </c>
      <c r="U13" s="2">
        <f>HYPERLINK("https://sbirkapp.gov.cz/detail/SPPWLULC5LKZRQHE", "https://sbirkapp.gov.cz/detail/SPPWLULC5LKZRQHE")</f>
        <v>0</v>
      </c>
      <c r="V13" t="s">
        <v>100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101</v>
      </c>
      <c r="F14" t="s">
        <v>28</v>
      </c>
      <c r="G14" t="s">
        <v>102</v>
      </c>
      <c r="H14" s="1">
        <v>44810</v>
      </c>
      <c r="I14" s="1">
        <v>44823.73531241037</v>
      </c>
      <c r="J14" t="s">
        <v>97</v>
      </c>
      <c r="K14" t="s">
        <v>31</v>
      </c>
      <c r="M14" t="s">
        <v>103</v>
      </c>
      <c r="N14" t="s">
        <v>104</v>
      </c>
      <c r="P14" t="s">
        <v>105</v>
      </c>
      <c r="S14" t="b">
        <v>1</v>
      </c>
      <c r="U14" s="2">
        <f>HYPERLINK("https://sbirkapp.gov.cz/detail/SPPWB3PHTEL4AZCG", "https://sbirkapp.gov.cz/detail/SPPWB3PHTEL4AZCG")</f>
        <v>0</v>
      </c>
      <c r="V14" t="s">
        <v>106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107</v>
      </c>
      <c r="F15" t="s">
        <v>28</v>
      </c>
      <c r="G15" t="s">
        <v>108</v>
      </c>
      <c r="H15" s="1">
        <v>44810</v>
      </c>
      <c r="I15" s="1">
        <v>44823.73268850471</v>
      </c>
      <c r="J15" t="s">
        <v>97</v>
      </c>
      <c r="K15" t="s">
        <v>31</v>
      </c>
      <c r="M15" t="s">
        <v>64</v>
      </c>
      <c r="N15" t="s">
        <v>65</v>
      </c>
      <c r="P15" t="s">
        <v>109</v>
      </c>
      <c r="R15" t="s">
        <v>66</v>
      </c>
      <c r="S15" t="b">
        <v>0</v>
      </c>
      <c r="T15" s="1">
        <v>45292</v>
      </c>
      <c r="U15" s="2">
        <f>HYPERLINK("https://sbirkapp.gov.cz/detail/SPPJKBWYUF7MCRV4", "https://sbirkapp.gov.cz/detail/SPPJKBWYUF7MCRV4")</f>
        <v>0</v>
      </c>
      <c r="V15" t="s">
        <v>110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111</v>
      </c>
      <c r="F16" t="s">
        <v>55</v>
      </c>
      <c r="G16" t="s">
        <v>112</v>
      </c>
      <c r="H16" s="1">
        <v>44616</v>
      </c>
      <c r="I16" s="1">
        <v>44620.59923612044</v>
      </c>
      <c r="J16" t="s">
        <v>113</v>
      </c>
      <c r="K16" t="s">
        <v>31</v>
      </c>
      <c r="M16" t="s">
        <v>114</v>
      </c>
      <c r="N16" t="s">
        <v>115</v>
      </c>
      <c r="S16" t="b">
        <v>1</v>
      </c>
      <c r="U16" s="2">
        <f>HYPERLINK("https://sbirkapp.gov.cz/detail/SPP5JCERS53TYAGO", "https://sbirkapp.gov.cz/detail/SPP5JCERS53TYAGO")</f>
        <v>0</v>
      </c>
      <c r="V16" t="s">
        <v>116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117</v>
      </c>
      <c r="F17" t="s">
        <v>28</v>
      </c>
      <c r="G17" t="s">
        <v>69</v>
      </c>
      <c r="H17" s="1">
        <v>44545</v>
      </c>
      <c r="I17" s="1">
        <v>44571.40317399085</v>
      </c>
      <c r="J17" t="s">
        <v>118</v>
      </c>
      <c r="K17" t="s">
        <v>119</v>
      </c>
      <c r="L17" s="1">
        <v>44545</v>
      </c>
      <c r="M17" t="s">
        <v>71</v>
      </c>
      <c r="N17" t="s">
        <v>72</v>
      </c>
      <c r="R17" t="s">
        <v>120</v>
      </c>
      <c r="S17" t="b">
        <v>0</v>
      </c>
      <c r="T17" s="1">
        <v>45292</v>
      </c>
      <c r="U17" s="2">
        <f>HYPERLINK("https://sbirkapp.gov.cz/detail/SPPZIOZEXOMPGP5Y", "https://sbirkapp.gov.cz/detail/SPPZIOZEXOMPGP5Y")</f>
        <v>0</v>
      </c>
      <c r="V17" t="s">
        <v>121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122</v>
      </c>
      <c r="F18" t="s">
        <v>28</v>
      </c>
      <c r="G18" t="s">
        <v>123</v>
      </c>
      <c r="H18" s="1">
        <v>44545</v>
      </c>
      <c r="I18" s="1">
        <v>44571.4021159343</v>
      </c>
      <c r="J18" t="s">
        <v>118</v>
      </c>
      <c r="K18" t="s">
        <v>119</v>
      </c>
      <c r="L18" s="1">
        <v>44545</v>
      </c>
      <c r="M18" t="s">
        <v>32</v>
      </c>
      <c r="N18" t="s">
        <v>33</v>
      </c>
      <c r="R18" t="s">
        <v>124</v>
      </c>
      <c r="S18" t="b">
        <v>0</v>
      </c>
      <c r="T18" s="1">
        <v>45658</v>
      </c>
      <c r="U18" s="2">
        <f>HYPERLINK("https://sbirkapp.gov.cz/detail/SPPF3RS3EXBVJ7SI", "https://sbirkapp.gov.cz/detail/SPPF3RS3EXBVJ7SI")</f>
        <v>0</v>
      </c>
      <c r="V18" t="s">
        <v>125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126</v>
      </c>
      <c r="F19" t="s">
        <v>28</v>
      </c>
      <c r="G19" t="s">
        <v>37</v>
      </c>
      <c r="H19" s="1">
        <v>44312</v>
      </c>
      <c r="I19" s="1">
        <v>44571.40051905412</v>
      </c>
      <c r="J19" t="s">
        <v>127</v>
      </c>
      <c r="K19" t="s">
        <v>119</v>
      </c>
      <c r="L19" s="1">
        <v>44312</v>
      </c>
      <c r="M19" t="s">
        <v>38</v>
      </c>
      <c r="N19" t="s">
        <v>39</v>
      </c>
      <c r="R19" t="s">
        <v>40</v>
      </c>
      <c r="S19" t="b">
        <v>0</v>
      </c>
      <c r="T19" s="1">
        <v>45292</v>
      </c>
      <c r="U19" s="2">
        <f>HYPERLINK("https://sbirkapp.gov.cz/detail/SPPY3LB2GJUNZ5UU", "https://sbirkapp.gov.cz/detail/SPPY3LB2GJUNZ5UU")</f>
        <v>0</v>
      </c>
      <c r="V19" t="s">
        <v>128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129</v>
      </c>
      <c r="F20" t="s">
        <v>28</v>
      </c>
      <c r="G20" t="s">
        <v>76</v>
      </c>
      <c r="H20" s="1">
        <v>43816</v>
      </c>
      <c r="I20" s="1">
        <v>44571.39841743874</v>
      </c>
      <c r="J20" t="s">
        <v>130</v>
      </c>
      <c r="K20" t="s">
        <v>119</v>
      </c>
      <c r="L20" s="1">
        <v>43816</v>
      </c>
      <c r="M20" t="s">
        <v>77</v>
      </c>
      <c r="N20" t="s">
        <v>78</v>
      </c>
      <c r="R20" t="s">
        <v>131</v>
      </c>
      <c r="S20" t="b">
        <v>0</v>
      </c>
      <c r="T20" s="1">
        <v>45292</v>
      </c>
      <c r="U20" s="2">
        <f>HYPERLINK("https://sbirkapp.gov.cz/detail/SPP6BLWNZENYR2RK", "https://sbirkapp.gov.cz/detail/SPP6BLWNZENYR2RK")</f>
        <v>0</v>
      </c>
      <c r="V20" t="s">
        <v>132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133</v>
      </c>
      <c r="F21" t="s">
        <v>28</v>
      </c>
      <c r="G21" t="s">
        <v>62</v>
      </c>
      <c r="H21" s="1">
        <v>43816</v>
      </c>
      <c r="I21" s="1">
        <v>44571.39630456845</v>
      </c>
      <c r="J21" t="s">
        <v>130</v>
      </c>
      <c r="K21" t="s">
        <v>119</v>
      </c>
      <c r="L21" s="1">
        <v>43816</v>
      </c>
      <c r="M21" t="s">
        <v>64</v>
      </c>
      <c r="N21" t="s">
        <v>65</v>
      </c>
      <c r="R21" t="s">
        <v>82</v>
      </c>
      <c r="S21" t="b">
        <v>0</v>
      </c>
      <c r="T21" s="1">
        <v>44838</v>
      </c>
      <c r="U21" s="2">
        <f>HYPERLINK("https://sbirkapp.gov.cz/detail/SPP4GOT3BK7XAPPQ", "https://sbirkapp.gov.cz/detail/SPP4GOT3BK7XAPPQ")</f>
        <v>0</v>
      </c>
      <c r="V21" t="s">
        <v>134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135</v>
      </c>
      <c r="F22" t="s">
        <v>28</v>
      </c>
      <c r="G22" t="s">
        <v>90</v>
      </c>
      <c r="H22" s="1">
        <v>43816</v>
      </c>
      <c r="I22" s="1">
        <v>44571.39524771036</v>
      </c>
      <c r="J22" t="s">
        <v>130</v>
      </c>
      <c r="K22" t="s">
        <v>119</v>
      </c>
      <c r="L22" s="1">
        <v>43816</v>
      </c>
      <c r="M22" t="s">
        <v>91</v>
      </c>
      <c r="N22" t="s">
        <v>92</v>
      </c>
      <c r="R22" t="s">
        <v>136</v>
      </c>
      <c r="S22" t="b">
        <v>0</v>
      </c>
      <c r="T22" s="1">
        <v>45292</v>
      </c>
      <c r="U22" s="2">
        <f>HYPERLINK("https://sbirkapp.gov.cz/detail/SPPZ27A2IIMUVXAY", "https://sbirkapp.gov.cz/detail/SPPZ27A2IIMUVXAY")</f>
        <v>0</v>
      </c>
      <c r="V22" t="s">
        <v>137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138</v>
      </c>
      <c r="F23" t="s">
        <v>28</v>
      </c>
      <c r="G23" t="s">
        <v>139</v>
      </c>
      <c r="H23" s="1">
        <v>42593</v>
      </c>
      <c r="I23" s="1">
        <v>44571.39210262141</v>
      </c>
      <c r="J23" t="s">
        <v>140</v>
      </c>
      <c r="K23" t="s">
        <v>119</v>
      </c>
      <c r="L23" s="1">
        <v>42593</v>
      </c>
      <c r="M23" t="s">
        <v>103</v>
      </c>
      <c r="N23" t="s">
        <v>104</v>
      </c>
      <c r="R23" t="s">
        <v>141</v>
      </c>
      <c r="S23" t="b">
        <v>0</v>
      </c>
      <c r="T23" s="1">
        <v>44838</v>
      </c>
      <c r="U23" s="2">
        <f>HYPERLINK("https://sbirkapp.gov.cz/detail/SPPMJZOSUHDW573G", "https://sbirkapp.gov.cz/detail/SPPMJZOSUHDW573G")</f>
        <v>0</v>
      </c>
      <c r="V23" t="s">
        <v>142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143</v>
      </c>
      <c r="F24" t="s">
        <v>28</v>
      </c>
      <c r="G24" t="s">
        <v>144</v>
      </c>
      <c r="H24" s="1">
        <v>38897</v>
      </c>
      <c r="I24" s="1">
        <v>44571.38791136152</v>
      </c>
      <c r="J24" t="s">
        <v>145</v>
      </c>
      <c r="K24" t="s">
        <v>119</v>
      </c>
      <c r="L24" s="1">
        <v>38897</v>
      </c>
      <c r="M24" t="s">
        <v>146</v>
      </c>
      <c r="N24" t="s">
        <v>147</v>
      </c>
      <c r="R24" t="s">
        <v>148</v>
      </c>
      <c r="S24" t="b">
        <v>0</v>
      </c>
      <c r="T24" s="1">
        <v>45658</v>
      </c>
      <c r="U24" s="2">
        <f>HYPERLINK("https://sbirkapp.gov.cz/detail/SPPSJN66BWUM2WRU", "https://sbirkapp.gov.cz/detail/SPPSJN66BWUM2WRU")</f>
        <v>0</v>
      </c>
      <c r="V24" t="s">
        <v>149</v>
      </c>
      <c r="W24">
        <v>1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150</v>
      </c>
      <c r="F25" t="s">
        <v>151</v>
      </c>
      <c r="G25" t="s">
        <v>152</v>
      </c>
      <c r="H25" t="s">
        <v>152</v>
      </c>
      <c r="I25" t="s">
        <v>152</v>
      </c>
      <c r="J25" t="s">
        <v>152</v>
      </c>
      <c r="K25" t="s">
        <v>152</v>
      </c>
      <c r="L25" t="s">
        <v>152</v>
      </c>
      <c r="M25" t="s">
        <v>152</v>
      </c>
      <c r="N25" t="s">
        <v>152</v>
      </c>
      <c r="O25" t="s">
        <v>152</v>
      </c>
      <c r="P25" t="s">
        <v>152</v>
      </c>
      <c r="Q25" t="s">
        <v>152</v>
      </c>
      <c r="R25" t="s">
        <v>152</v>
      </c>
      <c r="S25" t="s">
        <v>152</v>
      </c>
      <c r="T25" t="s">
        <v>152</v>
      </c>
      <c r="U25" t="s">
        <v>152</v>
      </c>
      <c r="V25" t="s">
        <v>153</v>
      </c>
      <c r="W2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2026-05-01T18:42:06Z</dcterms:created>
  <dcterms:modified xsi:type="dcterms:W3CDTF">2026-05-01T18:42:06Z</dcterms:modified>
</cp:coreProperties>
</file>