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<sst xmlns="http://schemas.openxmlformats.org/spreadsheetml/2006/main" count="488" uniqueCount="226">
  <si>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</si>
  <si>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</si>
  <si>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</si>
  <si>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</si>
  <si>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</si>
  <si>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</si>
  <si>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</si>
  <si>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</si>
  <si>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</si>
  <si>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</si>
  <si>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</si>
  <si>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</si>
  <si>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</si>
  <si>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</si>
  <si>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</si>
  <si>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</si>
  <si>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</si>
  <si>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</si>
  <si>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</si>
  <si>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</si>
  <si>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</si>
  <si>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</si>
  <si>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</si>
  <si>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Železný Brod</t>
  </si>
  <si>
    <t>00262633</t>
  </si>
  <si>
    <t>zbgbryd</t>
  </si>
  <si>
    <t>Liberecký kraj</t>
  </si>
  <si>
    <t>1/2026</t>
  </si>
  <si>
    <t>Obecně závazná vyhláška</t>
  </si>
  <si>
    <t>kterou se mění obecně závazná vyhláška č. 4/2025, o místním poplatku za obecní systém odpadového hospodářství</t>
  </si>
  <si>
    <t>2026-03-01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</si>
  <si>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</si>
  <si>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</si>
  <si>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</si>
  <si>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4/2025: o místním poplatku za obecní systém odpadového hospodářství</t>
  </si>
  <si>
    <t>1646611230</t>
  </si>
  <si>
    <t>5/2025</t>
  </si>
  <si>
    <t>o stanovení kratší doby nočního klidu</t>
  </si>
  <si>
    <t>2026-01-01</t>
  </si>
  <si>
    <t>noční klid</t>
  </si>
  <si>
    <t>zákon č. 251/2016 Sb., o některých přestupcích - § 5 odst. 7</t>
  </si>
  <si>
    <t>2/2024: kterou se zrušuje obecně závazná vyhláška č. 2/2023,  o stanovení koeficientu pro výpočet daně z nemovitých věcí; 2/2025: o stanovení kratší doby nočního klidu</t>
  </si>
  <si>
    <t>1621955570</t>
  </si>
  <si>
    <t>4/2025</t>
  </si>
  <si>
    <t>o místním poplatku za obecní systém odpadového hospodářství</t>
  </si>
  <si>
    <t>4/2024: o místním poplatku za obecní systém odpadového hospodářství</t>
  </si>
  <si>
    <t>1/2026: kterou se mění obecně závazná vyhláška č. 4/2025, o místním poplatku za obecní systém odpadového hospodářství</t>
  </si>
  <si>
    <t>1601073923</t>
  </si>
  <si>
    <t>3/2025</t>
  </si>
  <si>
    <t>o regulaci vybrané zábavní pyrotechniky, lampionů štěstí a o stanovení výjimečných případů, kdy doba nočního klidu je vymezena dobou kratší</t>
  </si>
  <si>
    <t>2025-12-01</t>
  </si>
  <si>
    <t>pyrotechnické výrobky; noční klid; veřejný pořádek - jiné</t>
  </si>
  <si>
    <t>zákon č. 206/2015 Sb., zákon o pyrotechnice - § 35c; zákon č. 251/2016 Sb., o některých přestupcích - § 5 odst. 7; zákon č. 128/2000 Sb., o obcích - § 10 písm. a) - jiné</t>
  </si>
  <si>
    <t>1/2023: Obecně závazná vyhláška města Železný Brod o regulaci používání zábavní pyrotechniky a lampionů štěstí</t>
  </si>
  <si>
    <t>1601071032</t>
  </si>
  <si>
    <t>2/2025</t>
  </si>
  <si>
    <t>2025-05-14</t>
  </si>
  <si>
    <t>1/2018: o stanovení kratší doby nočního klidu</t>
  </si>
  <si>
    <t>5/2025: o stanovení kratší doby nočního klidu</t>
  </si>
  <si>
    <t>1516755685</t>
  </si>
  <si>
    <t>1/2025</t>
  </si>
  <si>
    <t>o stanovení obecního systému odpadového hospodářství</t>
  </si>
  <si>
    <t>systém odpadového hospodářství</t>
  </si>
  <si>
    <t>zákon č. 541/2020 Sb., o odpadech - § 59 odst. 4</t>
  </si>
  <si>
    <t>4/2011: o stanovení systému shromažďování, sběru, přepravy, třídění, využívání a odstraňování komunálních odpadů a nakládání se stavebním odpadem na území města Železný Brod</t>
  </si>
  <si>
    <t>1516752286</t>
  </si>
  <si>
    <t>5/2024</t>
  </si>
  <si>
    <t>o pravidlech pro pohyb psů na vybraných veřejných prostranstvích</t>
  </si>
  <si>
    <t>2024-12-01</t>
  </si>
  <si>
    <t>pohyb psů</t>
  </si>
  <si>
    <t>zákon č. 246/1992 Sb., na ochranu zvířat proti týrání - § 24 odst. 2</t>
  </si>
  <si>
    <t>5/2005: Obecně závazná vyhláška o pravidlech pro pohyb psů na veřejném prostranství a vymezení prostor pro volné pobíhání psů</t>
  </si>
  <si>
    <t>1435891263</t>
  </si>
  <si>
    <t>4/2024</t>
  </si>
  <si>
    <t>2025-01-01</t>
  </si>
  <si>
    <t>3/2023: Obecně závazná vyhláška města Železný Brod o místním poplatku za obecní systém odpadového hospodářství</t>
  </si>
  <si>
    <t>1435885682</t>
  </si>
  <si>
    <t>4/2011</t>
  </si>
  <si>
    <t>Nařízení</t>
  </si>
  <si>
    <t>kterým se mění nařízení města č. 3/2006,  kterým se vymezují oblasti obce, ve kterých lze místní komunikace nebo jejich určené úseky užít pouze ke stání silničního motorového vozidla za sjednanou cenu</t>
  </si>
  <si>
    <t>2011-12-01</t>
  </si>
  <si>
    <t>Dle přechodného ustanovení</t>
  </si>
  <si>
    <t xml:space="preserve">pozemní komunikace - zpoplatnění stání a odstavení </t>
  </si>
  <si>
    <t xml:space="preserve">zákon č. 13/1997 Sb., o pozemních komunikacích - § 23 odst. 1 </t>
  </si>
  <si>
    <t xml:space="preserve">3/2006: kterým se vymezují oblasti obce, ve kterých lze místní komunikace nebo jejich určené úseky užít pouze ke stání silničního motorového vozidla za sjednanou cenu </t>
  </si>
  <si>
    <t>1425673172</t>
  </si>
  <si>
    <t>3/2006</t>
  </si>
  <si>
    <t xml:space="preserve">kterým se vymezují oblasti obce, ve kterých lze místní komunikace nebo jejich určené úseky užít pouze ke stání silničního motorového vozidla za sjednanou cenu </t>
  </si>
  <si>
    <t>2006-07-17</t>
  </si>
  <si>
    <t>4/2011: kterým se mění nařízení města č. 3/2006,  kterým se vymezují oblasti obce, ve kterých lze místní komunikace nebo jejich určené úseky užít pouze ke stání silničního motorového vozidla za sjednanou cenu</t>
  </si>
  <si>
    <t>1425668412</t>
  </si>
  <si>
    <t>2/2006</t>
  </si>
  <si>
    <t>kterým se vymezují úseky místních komunikací a jejich úseky v obytné zóně, které nelze užít ke stání nákladního vozidla nebo jízdní soupravy</t>
  </si>
  <si>
    <t>2006-03-21</t>
  </si>
  <si>
    <t>pozemní komunikace - stání nákladními vozidly v obytné zóně</t>
  </si>
  <si>
    <t>zákon č. 361/2000 Sb., o silničním provozu - § 39 odst. 6</t>
  </si>
  <si>
    <t>1425654868</t>
  </si>
  <si>
    <t>3/2024</t>
  </si>
  <si>
    <t>požární řád</t>
  </si>
  <si>
    <t>2024-10-09</t>
  </si>
  <si>
    <t>požární ochrana - požární řád</t>
  </si>
  <si>
    <t>zákon č. 133/1985 Sb., o požární ochraně - § 29 odst. 1 písm. o) bod 1</t>
  </si>
  <si>
    <t>2/2008: Obecně závazná vyhláška města Železný Brod, kterou se vydává Požární řád města Železný Brod</t>
  </si>
  <si>
    <t>1416111589</t>
  </si>
  <si>
    <t>2/2024</t>
  </si>
  <si>
    <t>kterou se zrušuje obecně závazná vyhláška č. 2/2023,  o stanovení koeficientu pro výpočet daně z nemovitých věcí</t>
  </si>
  <si>
    <t>zrušovací</t>
  </si>
  <si>
    <t>ústavní zákon č. 1/1993 Sb., Ústava České republiky - čl. 104 odst. 3 - zrušovací OZV</t>
  </si>
  <si>
    <t>2/2023: Obecně závazná vyhláška města Železný Brod o stanovení koeficientu pro výpočet daně z nemovitých věcí</t>
  </si>
  <si>
    <t>1416105353</t>
  </si>
  <si>
    <t>1/2024</t>
  </si>
  <si>
    <t>o místním poplatku za užívání veřejného prostranství</t>
  </si>
  <si>
    <t>2024-06-01</t>
  </si>
  <si>
    <t>místní poplatek za užívání veřejného prostranství</t>
  </si>
  <si>
    <t>zákon č. 565/1990 Sb., o místních poplatcích - § 14 - za užívání veřejného prostranství</t>
  </si>
  <si>
    <t>3/2019: o místním poplatku za užívání veřejného prostranství</t>
  </si>
  <si>
    <t>1352187838</t>
  </si>
  <si>
    <t>3/2023</t>
  </si>
  <si>
    <t>Obecně závazná vyhláška města Železný Brod o místním poplatku za obecní systém odpadového hospodářství</t>
  </si>
  <si>
    <t>2024-01-01</t>
  </si>
  <si>
    <t>1/2022: Obecně závazná vyhláška města Železný Brod o místním poplatku za obecní systém odpadového hospodářství</t>
  </si>
  <si>
    <t>1259257255</t>
  </si>
  <si>
    <t>2/2023</t>
  </si>
  <si>
    <t>Obecně závazná vyhláška města Železný Brod o stanovení koeficientu pro výpočet daně z nemovitých věcí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</si>
  <si>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</si>
  <si>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</si>
  <si>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>1/1992: Obecně závazná vyhláška města Železný Brod o stanovení koeficientu pro daň z nemovitostí pro Železný Brod</t>
  </si>
  <si>
    <t>2/2024: kterou se zrušuje obecně závazná vyhláška č. 2/2023,  o stanovení koeficientu pro výpočet daně z nemovitých věcí; 2/2024: kterou se zrušuje obecně závazná vyhláška č. 2/2023,  o stanovení koeficientu pro výpočet daně z nemovitých věcí</t>
  </si>
  <si>
    <t>1240508822</t>
  </si>
  <si>
    <t>1/2023</t>
  </si>
  <si>
    <t>Obecně závazná vyhláška města Železný Brod o regulaci používání zábavní pyrotechniky a lampionů štěstí</t>
  </si>
  <si>
    <t>2023-06-01</t>
  </si>
  <si>
    <t>veřejný pořádek - pyrotechnika</t>
  </si>
  <si>
    <t>zákon č. 128/2000 Sb., o obcích - § 10 písm. a) - pyrotechnika</t>
  </si>
  <si>
    <t>1/2021: o regulaci používání zábavní pyrotechniky a lampionů štěstí</t>
  </si>
  <si>
    <t>3/2025: o regulaci vybrané zábavní pyrotechniky, lampionů štěstí a o stanovení výjimečných případů, kdy doba nočního klidu je vymezena dobou kratší; 3/2025: o regulaci vybrané zábavní pyrotechniky, lampionů štěstí a o stanovení výjimečných případů, kdy doba nočního klidu je vymezena dobou kratší</t>
  </si>
  <si>
    <t>1180887344</t>
  </si>
  <si>
    <t>1/1992</t>
  </si>
  <si>
    <t>Obecně závazná vyhláška města Železný Brod o stanovení koeficientu pro daň z nemovitostí pro Železný Brod</t>
  </si>
  <si>
    <t>1993-01-01</t>
  </si>
  <si>
    <t>1113766209</t>
  </si>
  <si>
    <t>6/2005</t>
  </si>
  <si>
    <t>Obecně závazná vyhláška města Železný Brod o zřízení městské policie, podrobnostech stejnokroje strážníků městské policie a podrobnostech jeho nošení</t>
  </si>
  <si>
    <t>2006-01-01</t>
  </si>
  <si>
    <t>obecní policie</t>
  </si>
  <si>
    <t xml:space="preserve">zákon č. 553/1991 Sb., o obecní policii - § 1 odst. 1 </t>
  </si>
  <si>
    <t>1/2014: Obecně závazná vyhláška, kterou se mění Obecně závazná vyhláška č. 6/2005, o zřízení městské policie, podrobnostech stejnokroje strážníků městské policie a podrobnostech jeho nošení</t>
  </si>
  <si>
    <t>1113715767</t>
  </si>
  <si>
    <t>3/2005</t>
  </si>
  <si>
    <t>Obecně závazná vyhláška města Železný Brod, kterou se stanoví školské obvody základních škol zřízených Městem Železný Brod</t>
  </si>
  <si>
    <t>2005-09-01</t>
  </si>
  <si>
    <t>školské obvody - základní školy</t>
  </si>
  <si>
    <t>zákon č. 561/2004 Sb., školský zákon - § 178 odst. 2 písm. b)</t>
  </si>
  <si>
    <t>1113706073</t>
  </si>
  <si>
    <t>5/2005</t>
  </si>
  <si>
    <t>Obecně závazná vyhláška o pravidlech pro pohyb psů na veřejném prostranství a vymezení prostor pro volné pobíhání psů</t>
  </si>
  <si>
    <t>5/2024: o pravidlech pro pohyb psů na vybraných veřejných prostranstvích</t>
  </si>
  <si>
    <t>1113678023</t>
  </si>
  <si>
    <t>2/2008</t>
  </si>
  <si>
    <t>Obecně závazná vyhláška města Železný Brod, kterou se vydává Požární řád města Železný Brod</t>
  </si>
  <si>
    <t>2008-11-07</t>
  </si>
  <si>
    <t>požární ochrana - požární řád; požární ochrana - podmínky při akcích</t>
  </si>
  <si>
    <t>zákon č. 133/1985 Sb., o požární ochraně - § 29 odst. 1 písm. o) bod 1; zákon č. 133/1985 Sb., o požární ochraně - § 29 odst. 1 písm. o) bod 2</t>
  </si>
  <si>
    <t>3/2024: požární řád</t>
  </si>
  <si>
    <t>1113408631</t>
  </si>
  <si>
    <t>1/2022</t>
  </si>
  <si>
    <t>2023-01-01</t>
  </si>
  <si>
    <t>2/2021: o místním poplatku za obecní systém odpadového hospodářství</t>
  </si>
  <si>
    <t>1113389198</t>
  </si>
  <si>
    <t>3/2011</t>
  </si>
  <si>
    <t>VÝMAZ</t>
  </si>
  <si>
    <t>-</t>
  </si>
  <si>
    <t>1012544458</t>
  </si>
  <si>
    <t>o stanovení systému shromažďování, sběru, přepravy, třídění, využívání a odstraňování komunálních odpadů a nakládání se stavebním odpadem na území města Železný Brod</t>
  </si>
  <si>
    <t>2011-11-01</t>
  </si>
  <si>
    <t>1/2025: o stanovení obecního systému odpadového hospodářství</t>
  </si>
  <si>
    <t>1012539811</t>
  </si>
  <si>
    <t>1/2014</t>
  </si>
  <si>
    <t>Obecně závazná vyhláška, kterou se mění Obecně závazná vyhláška č. 6/2005, o zřízení městské policie, podrobnostech stejnokroje strážníků městské policie a podrobnostech jeho nošení</t>
  </si>
  <si>
    <t>2014-05-27</t>
  </si>
  <si>
    <t>6/2005: Obecně závazná vyhláška města Železný Brod o zřízení městské policie, podrobnostech stejnokroje strážníků městské policie a podrobnostech jeho nošení</t>
  </si>
  <si>
    <t>998505009</t>
  </si>
  <si>
    <t>2/2014</t>
  </si>
  <si>
    <t>Tržní řád</t>
  </si>
  <si>
    <t>2014-10-17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</si>
  <si>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</si>
  <si>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</si>
  <si>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998503070</t>
  </si>
  <si>
    <t>1/2016</t>
  </si>
  <si>
    <t>o zákazu konzumace alkoholických nápojů</t>
  </si>
  <si>
    <t>2016-05-18</t>
  </si>
  <si>
    <t>alkohol - zákaz konzumace</t>
  </si>
  <si>
    <t>zákon č. 128/2000 Sb., o obcích - § 10 písm. a) - konzumace alkoholu</t>
  </si>
  <si>
    <t>998500158</t>
  </si>
  <si>
    <t>4/2016</t>
  </si>
  <si>
    <t>kterou se stanoví školský obvod mateřských škol zřízených Městem Železný Brod</t>
  </si>
  <si>
    <t>2017-01-01</t>
  </si>
  <si>
    <t>školské obvody - mateřské školy</t>
  </si>
  <si>
    <t>zákon č. 561/2004 Sb., školský zákon - § 179 odst. 3 a § 178 odst. 2 písm. b)</t>
  </si>
  <si>
    <t>998495558</t>
  </si>
  <si>
    <t>2/2017</t>
  </si>
  <si>
    <t>o regulaci provozování hazardních her</t>
  </si>
  <si>
    <t>2018-01-01</t>
  </si>
  <si>
    <t>hazardní hry</t>
  </si>
  <si>
    <t xml:space="preserve">zákon č. 186/2016 Sb., o hazardních hrách - § 12 </t>
  </si>
  <si>
    <t>998488910</t>
  </si>
  <si>
    <t>1/2018</t>
  </si>
  <si>
    <t>2018-06-23</t>
  </si>
  <si>
    <t>2/2025: o stanovení kratší doby nočního klidu</t>
  </si>
  <si>
    <t>998487535</t>
  </si>
  <si>
    <t>2/2019</t>
  </si>
  <si>
    <t>o místním poplatku ze psů</t>
  </si>
  <si>
    <t>2020-01-01</t>
  </si>
  <si>
    <t>místní poplatek ze psů</t>
  </si>
  <si>
    <t>zákon č. 565/1990 Sb., o místních poplatcích - § 14 - ze psů</t>
  </si>
  <si>
    <t>998485425</t>
  </si>
  <si>
    <t>3/2019</t>
  </si>
  <si>
    <t>1/2024: o místním poplatku za užívání veřejného prostranství; 1/2024: o místním poplatku za užívání veřejného prostranství</t>
  </si>
  <si>
    <t>998120719</t>
  </si>
  <si>
    <t>2/2021</t>
  </si>
  <si>
    <t>2022-01-01</t>
  </si>
  <si>
    <t>992538565</t>
  </si>
  <si>
    <t>1/2021</t>
  </si>
  <si>
    <t>o regulaci používání zábavní pyrotechniky a lampionů štěstí</t>
  </si>
  <si>
    <t>2021-04-01</t>
  </si>
  <si>
    <t>992536970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</si>
</sst>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46055</v>
      </c>
      <c r="I2" s="1">
        <v>46059.54005242596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HYPERLINK("https://sbirkapp.gov.cz/detail/SPP454X26BZ3STSY", "https://sbirkapp.gov.cz/detail/SPP454X26BZ3STSY")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46007.47287121703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HYPERLINK("https://sbirkapp.gov.cz/detail/SPPTUIVTXNKS673W", "https://sbirkapp.gov.cz/detail/SPPTUIVTXNKS673W")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45964</v>
      </c>
      <c r="I4" s="1">
        <v>45965.56057451279</v>
      </c>
      <c r="J4" t="s">
        <v>38</v>
      </c>
      <c r="K4" t="s">
        <v>31</v>
      </c>
      <c r="M4" t="s">
        <v>32</v>
      </c>
      <c r="N4" t="s">
        <v>33</v>
      </c>
      <c r="P4" t="s">
        <v>45</v>
      </c>
      <c r="Q4" t="s">
        <v>46</v>
      </c>
      <c r="S4" t="b">
        <v>1</v>
      </c>
      <c r="U4" s="2">
        <f>HYPERLINK("https://sbirkapp.gov.cz/detail/SPPCLXZN7TQ6HTGK", "https://sbirkapp.gov.cz/detail/SPPCLXZN7TQ6HTGK")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45964</v>
      </c>
      <c r="I5" s="1">
        <v>45965.55899260531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HYPERLINK("https://sbirkapp.gov.cz/detail/SPPJQVMFOUTNSDC2", "https://sbirkapp.gov.cz/detail/SPPJQVMFOUTNSDC2")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37</v>
      </c>
      <c r="H6" s="1">
        <v>45775</v>
      </c>
      <c r="I6" s="1">
        <v>45776.60651156888</v>
      </c>
      <c r="J6" t="s">
        <v>56</v>
      </c>
      <c r="K6" t="s">
        <v>31</v>
      </c>
      <c r="M6" t="s">
        <v>39</v>
      </c>
      <c r="N6" t="s">
        <v>40</v>
      </c>
      <c r="P6" t="s">
        <v>57</v>
      </c>
      <c r="R6" t="s">
        <v>58</v>
      </c>
      <c r="S6" t="b">
        <v>0</v>
      </c>
      <c r="T6" s="1">
        <v>46023</v>
      </c>
      <c r="U6" s="2">
        <f>HYPERLINK("https://sbirkapp.gov.cz/detail/SPPGUEHOPI7GPA2W", "https://sbirkapp.gov.cz/detail/SPPGUEHOPI7GPA2W")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45775</v>
      </c>
      <c r="I7" s="1">
        <v>45776.60545700938</v>
      </c>
      <c r="J7" t="s">
        <v>56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HYPERLINK("https://sbirkapp.gov.cz/detail/SPPZM4WM5YBPHMQY", "https://sbirkapp.gov.cz/detail/SPPZM4WM5YBPHMQY")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45600</v>
      </c>
      <c r="I8" s="1">
        <v>45603.46058367525</v>
      </c>
      <c r="J8" t="s">
        <v>68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HYPERLINK("https://sbirkapp.gov.cz/detail/SPPBUR3JMZRYY7SS", "https://sbirkapp.gov.cz/detail/SPPBUR3JMZRYY7SS")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44</v>
      </c>
      <c r="H9" s="1">
        <v>45600</v>
      </c>
      <c r="I9" s="1">
        <v>45603.45640824728</v>
      </c>
      <c r="J9" t="s">
        <v>74</v>
      </c>
      <c r="K9" t="s">
        <v>31</v>
      </c>
      <c r="M9" t="s">
        <v>32</v>
      </c>
      <c r="N9" t="s">
        <v>33</v>
      </c>
      <c r="P9" t="s">
        <v>75</v>
      </c>
      <c r="R9" t="s">
        <v>34</v>
      </c>
      <c r="S9" t="b">
        <v>0</v>
      </c>
      <c r="T9" s="1">
        <v>46023</v>
      </c>
      <c r="U9" s="2">
        <f>HYPERLINK("https://sbirkapp.gov.cz/detail/SPP37KWH3PNC77EA", "https://sbirkapp.gov.cz/detail/SPP37KWH3PNC77EA")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78</v>
      </c>
      <c r="G10" t="s">
        <v>79</v>
      </c>
      <c r="H10" s="1">
        <v>40829</v>
      </c>
      <c r="I10" s="1">
        <v>45580.44110655638</v>
      </c>
      <c r="J10" t="s">
        <v>80</v>
      </c>
      <c r="K10" t="s">
        <v>81</v>
      </c>
      <c r="L10" s="1">
        <v>40829</v>
      </c>
      <c r="M10" t="s">
        <v>82</v>
      </c>
      <c r="N10" t="s">
        <v>83</v>
      </c>
      <c r="O10" t="s">
        <v>84</v>
      </c>
      <c r="S10" t="b">
        <v>1</v>
      </c>
      <c r="U10" s="2">
        <f>HYPERLINK("https://sbirkapp.gov.cz/detail/SPPULO4DI7KXZ7K4", "https://sbirkapp.gov.cz/detail/SPPULO4DI7KXZ7K4")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78</v>
      </c>
      <c r="G11" t="s">
        <v>87</v>
      </c>
      <c r="H11" s="1">
        <v>38898</v>
      </c>
      <c r="I11" s="1">
        <v>45580.43775563377</v>
      </c>
      <c r="J11" t="s">
        <v>88</v>
      </c>
      <c r="K11" t="s">
        <v>81</v>
      </c>
      <c r="L11" s="1">
        <v>38898</v>
      </c>
      <c r="M11" t="s">
        <v>82</v>
      </c>
      <c r="N11" t="s">
        <v>83</v>
      </c>
      <c r="Q11" t="s">
        <v>89</v>
      </c>
      <c r="S11" t="b">
        <v>1</v>
      </c>
      <c r="U11" s="2">
        <f>HYPERLINK("https://sbirkapp.gov.cz/detail/SPP6DQKPAHFQFFZ2", "https://sbirkapp.gov.cz/detail/SPP6DQKPAHFQFFZ2")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78</v>
      </c>
      <c r="G12" t="s">
        <v>92</v>
      </c>
      <c r="H12" s="1">
        <v>38782</v>
      </c>
      <c r="I12" s="1">
        <v>45580.42558494464</v>
      </c>
      <c r="J12" t="s">
        <v>93</v>
      </c>
      <c r="K12" t="s">
        <v>81</v>
      </c>
      <c r="L12" s="1">
        <v>38782</v>
      </c>
      <c r="M12" t="s">
        <v>94</v>
      </c>
      <c r="N12" t="s">
        <v>95</v>
      </c>
      <c r="S12" t="b">
        <v>1</v>
      </c>
      <c r="U12" s="2">
        <f>HYPERLINK("https://sbirkapp.gov.cz/detail/SPPCPRHHYTMXK7QS", "https://sbirkapp.gov.cz/detail/SPPCPRHHYTMXK7QS")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45551</v>
      </c>
      <c r="I13" s="1">
        <v>45559.3503510422</v>
      </c>
      <c r="J13" t="s">
        <v>99</v>
      </c>
      <c r="K13" t="s">
        <v>31</v>
      </c>
      <c r="M13" t="s">
        <v>100</v>
      </c>
      <c r="N13" t="s">
        <v>101</v>
      </c>
      <c r="P13" t="s">
        <v>102</v>
      </c>
      <c r="S13" t="b">
        <v>1</v>
      </c>
      <c r="U13" s="2">
        <f>HYPERLINK("https://sbirkapp.gov.cz/detail/SPPN7XNIUYXS4PNG", "https://sbirkapp.gov.cz/detail/SPPN7XNIUYXS4PNG")</f>
        <v>0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105</v>
      </c>
      <c r="H14" s="1">
        <v>45551</v>
      </c>
      <c r="I14" s="1">
        <v>45559.34345312524</v>
      </c>
      <c r="J14" t="s">
        <v>74</v>
      </c>
      <c r="K14" t="s">
        <v>31</v>
      </c>
      <c r="M14" t="s">
        <v>106</v>
      </c>
      <c r="N14" t="s">
        <v>107</v>
      </c>
      <c r="P14" t="s">
        <v>108</v>
      </c>
      <c r="R14" t="s">
        <v>58</v>
      </c>
      <c r="S14" t="b">
        <v>0</v>
      </c>
      <c r="T14" s="1">
        <v>46023</v>
      </c>
      <c r="U14" s="2">
        <f>HYPERLINK("https://sbirkapp.gov.cz/detail/SPPRTVPRLQILF4RE", "https://sbirkapp.gov.cz/detail/SPPRTVPRLQILF4RE")</f>
        <v>0</v>
      </c>
      <c r="V14" t="s">
        <v>109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45411</v>
      </c>
      <c r="I15" s="1">
        <v>45412.5805727419</v>
      </c>
      <c r="J15" t="s">
        <v>112</v>
      </c>
      <c r="K15" t="s">
        <v>31</v>
      </c>
      <c r="M15" t="s">
        <v>113</v>
      </c>
      <c r="N15" t="s">
        <v>114</v>
      </c>
      <c r="P15" t="s">
        <v>115</v>
      </c>
      <c r="S15" t="b">
        <v>1</v>
      </c>
      <c r="U15" s="2">
        <f>HYPERLINK("https://sbirkapp.gov.cz/detail/SPPR2AKF5XY7AERE", "https://sbirkapp.gov.cz/detail/SPPR2AKF5XY7AERE")</f>
        <v>0</v>
      </c>
      <c r="V15" t="s">
        <v>116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117</v>
      </c>
      <c r="F16" t="s">
        <v>28</v>
      </c>
      <c r="G16" t="s">
        <v>118</v>
      </c>
      <c r="H16" s="1">
        <v>45222</v>
      </c>
      <c r="I16" s="1">
        <v>45223.61345112108</v>
      </c>
      <c r="J16" t="s">
        <v>119</v>
      </c>
      <c r="K16" t="s">
        <v>31</v>
      </c>
      <c r="M16" t="s">
        <v>32</v>
      </c>
      <c r="N16" t="s">
        <v>33</v>
      </c>
      <c r="P16" t="s">
        <v>120</v>
      </c>
      <c r="R16" t="s">
        <v>45</v>
      </c>
      <c r="S16" t="b">
        <v>0</v>
      </c>
      <c r="T16" s="1">
        <v>45658</v>
      </c>
      <c r="U16" s="2">
        <f>HYPERLINK("https://sbirkapp.gov.cz/detail/SPPHX7LB3SJ33OBC", "https://sbirkapp.gov.cz/detail/SPPHX7LB3SJ33OBC")</f>
        <v>0</v>
      </c>
      <c r="V16" t="s">
        <v>121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28</v>
      </c>
      <c r="G17" t="s">
        <v>123</v>
      </c>
      <c r="H17" s="1">
        <v>45180</v>
      </c>
      <c r="I17" s="1">
        <v>45181.36449074302</v>
      </c>
      <c r="J17" t="s">
        <v>119</v>
      </c>
      <c r="K17" t="s">
        <v>31</v>
      </c>
      <c r="M17" t="s">
        <v>124</v>
      </c>
      <c r="N17" t="s">
        <v>125</v>
      </c>
      <c r="P17" t="s">
        <v>126</v>
      </c>
      <c r="R17" t="s">
        <v>127</v>
      </c>
      <c r="S17" t="b">
        <v>0</v>
      </c>
      <c r="T17" s="1">
        <v>45658</v>
      </c>
      <c r="U17" s="2">
        <f>HYPERLINK("https://sbirkapp.gov.cz/detail/SPPKXE4U54OBBFDC", "https://sbirkapp.gov.cz/detail/SPPKXE4U54OBBFDC")</f>
        <v>0</v>
      </c>
      <c r="V17" t="s">
        <v>128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129</v>
      </c>
      <c r="F18" t="s">
        <v>28</v>
      </c>
      <c r="G18" t="s">
        <v>130</v>
      </c>
      <c r="H18" s="1">
        <v>45040</v>
      </c>
      <c r="I18" s="1">
        <v>45042.43576908884</v>
      </c>
      <c r="J18" t="s">
        <v>131</v>
      </c>
      <c r="K18" t="s">
        <v>31</v>
      </c>
      <c r="M18" t="s">
        <v>132</v>
      </c>
      <c r="N18" t="s">
        <v>133</v>
      </c>
      <c r="P18" t="s">
        <v>134</v>
      </c>
      <c r="R18" t="s">
        <v>135</v>
      </c>
      <c r="S18" t="b">
        <v>0</v>
      </c>
      <c r="T18" s="1">
        <v>45992</v>
      </c>
      <c r="U18" s="2">
        <f>HYPERLINK("https://sbirkapp.gov.cz/detail/SPPTU6SFJA7WLLOY", "https://sbirkapp.gov.cz/detail/SPPTU6SFJA7WLLOY")</f>
        <v>0</v>
      </c>
      <c r="V18" t="s">
        <v>136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137</v>
      </c>
      <c r="F19" t="s">
        <v>28</v>
      </c>
      <c r="G19" t="s">
        <v>138</v>
      </c>
      <c r="H19" s="1">
        <v>33928</v>
      </c>
      <c r="I19" s="1">
        <v>44903.46241360374</v>
      </c>
      <c r="J19" t="s">
        <v>139</v>
      </c>
      <c r="K19" t="s">
        <v>81</v>
      </c>
      <c r="L19" s="1">
        <v>33928</v>
      </c>
      <c r="M19" t="s">
        <v>124</v>
      </c>
      <c r="N19" t="s">
        <v>125</v>
      </c>
      <c r="R19" t="s">
        <v>108</v>
      </c>
      <c r="S19" t="b">
        <v>0</v>
      </c>
      <c r="T19" s="1">
        <v>45292</v>
      </c>
      <c r="U19" s="2">
        <f>HYPERLINK("https://sbirkapp.gov.cz/detail/SPP4PWK6GBR2HONW", "https://sbirkapp.gov.cz/detail/SPP4PWK6GBR2HONW")</f>
        <v>0</v>
      </c>
      <c r="V19" t="s">
        <v>140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141</v>
      </c>
      <c r="F20" t="s">
        <v>28</v>
      </c>
      <c r="G20" t="s">
        <v>142</v>
      </c>
      <c r="H20" s="1">
        <v>38701</v>
      </c>
      <c r="I20" s="1">
        <v>44903.41575201677</v>
      </c>
      <c r="J20" t="s">
        <v>143</v>
      </c>
      <c r="K20" t="s">
        <v>81</v>
      </c>
      <c r="L20" s="1">
        <v>38701</v>
      </c>
      <c r="M20" t="s">
        <v>144</v>
      </c>
      <c r="N20" t="s">
        <v>145</v>
      </c>
      <c r="Q20" t="s">
        <v>146</v>
      </c>
      <c r="S20" t="b">
        <v>1</v>
      </c>
      <c r="U20" s="2">
        <f>HYPERLINK("https://sbirkapp.gov.cz/detail/SPPIUCLPD3SAJJSM", "https://sbirkapp.gov.cz/detail/SPPIUCLPD3SAJJSM")</f>
        <v>0</v>
      </c>
      <c r="V20" t="s">
        <v>147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148</v>
      </c>
      <c r="F21" t="s">
        <v>28</v>
      </c>
      <c r="G21" t="s">
        <v>149</v>
      </c>
      <c r="H21" s="1">
        <v>38532</v>
      </c>
      <c r="I21" s="1">
        <v>44903.40832998815</v>
      </c>
      <c r="J21" t="s">
        <v>150</v>
      </c>
      <c r="K21" t="s">
        <v>81</v>
      </c>
      <c r="L21" s="1">
        <v>38532</v>
      </c>
      <c r="M21" t="s">
        <v>151</v>
      </c>
      <c r="N21" t="s">
        <v>152</v>
      </c>
      <c r="S21" t="b">
        <v>1</v>
      </c>
      <c r="U21" s="2">
        <f>HYPERLINK("https://sbirkapp.gov.cz/detail/SPP4ODEOILHBPGSY", "https://sbirkapp.gov.cz/detail/SPP4ODEOILHBPGSY")</f>
        <v>0</v>
      </c>
      <c r="V21" t="s">
        <v>153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154</v>
      </c>
      <c r="F22" t="s">
        <v>28</v>
      </c>
      <c r="G22" t="s">
        <v>155</v>
      </c>
      <c r="H22" s="1">
        <v>38701</v>
      </c>
      <c r="I22" s="1">
        <v>44903.37944014242</v>
      </c>
      <c r="J22" t="s">
        <v>143</v>
      </c>
      <c r="K22" t="s">
        <v>81</v>
      </c>
      <c r="L22" s="1">
        <v>38701</v>
      </c>
      <c r="M22" t="s">
        <v>69</v>
      </c>
      <c r="N22" t="s">
        <v>70</v>
      </c>
      <c r="R22" t="s">
        <v>156</v>
      </c>
      <c r="S22" t="b">
        <v>0</v>
      </c>
      <c r="T22" s="1">
        <v>45627</v>
      </c>
      <c r="U22" s="2">
        <f>HYPERLINK("https://sbirkapp.gov.cz/detail/SPPKWHE7DCBTLPD2", "https://sbirkapp.gov.cz/detail/SPPKWHE7DCBTLPD2")</f>
        <v>0</v>
      </c>
      <c r="V22" t="s">
        <v>157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158</v>
      </c>
      <c r="F23" t="s">
        <v>28</v>
      </c>
      <c r="G23" t="s">
        <v>159</v>
      </c>
      <c r="H23" s="1">
        <v>39744</v>
      </c>
      <c r="I23" s="1">
        <v>44902.67856910433</v>
      </c>
      <c r="J23" t="s">
        <v>160</v>
      </c>
      <c r="K23" t="s">
        <v>81</v>
      </c>
      <c r="L23" s="1">
        <v>39744</v>
      </c>
      <c r="M23" t="s">
        <v>161</v>
      </c>
      <c r="N23" t="s">
        <v>162</v>
      </c>
      <c r="R23" t="s">
        <v>163</v>
      </c>
      <c r="S23" t="b">
        <v>0</v>
      </c>
      <c r="T23" s="1">
        <v>45574</v>
      </c>
      <c r="U23" s="2">
        <f>HYPERLINK("https://sbirkapp.gov.cz/detail/SPPMHCIOYHNI4LGC", "https://sbirkapp.gov.cz/detail/SPPMHCIOYHNI4LGC")</f>
        <v>0</v>
      </c>
      <c r="V23" t="s">
        <v>164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165</v>
      </c>
      <c r="F24" t="s">
        <v>28</v>
      </c>
      <c r="G24" t="s">
        <v>118</v>
      </c>
      <c r="H24" s="1">
        <v>44900</v>
      </c>
      <c r="I24" s="1">
        <v>44902.65995964924</v>
      </c>
      <c r="J24" t="s">
        <v>166</v>
      </c>
      <c r="K24" t="s">
        <v>31</v>
      </c>
      <c r="M24" t="s">
        <v>32</v>
      </c>
      <c r="N24" t="s">
        <v>33</v>
      </c>
      <c r="P24" t="s">
        <v>167</v>
      </c>
      <c r="R24" t="s">
        <v>75</v>
      </c>
      <c r="S24" t="b">
        <v>0</v>
      </c>
      <c r="T24" s="1">
        <v>45292</v>
      </c>
      <c r="U24" s="2">
        <f>HYPERLINK("https://sbirkapp.gov.cz/detail/SPPOPRNIJR7QM52Y", "https://sbirkapp.gov.cz/detail/SPPOPRNIJR7QM52Y")</f>
        <v>0</v>
      </c>
      <c r="V24" t="s">
        <v>168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169</v>
      </c>
      <c r="F25" t="s">
        <v>170</v>
      </c>
      <c r="G25" t="s">
        <v>171</v>
      </c>
      <c r="H25" t="s">
        <v>171</v>
      </c>
      <c r="I25" t="s">
        <v>171</v>
      </c>
      <c r="J25" t="s">
        <v>171</v>
      </c>
      <c r="K25" t="s">
        <v>171</v>
      </c>
      <c r="L25" t="s">
        <v>171</v>
      </c>
      <c r="M25" t="s">
        <v>171</v>
      </c>
      <c r="N25" t="s">
        <v>171</v>
      </c>
      <c r="O25" t="s">
        <v>171</v>
      </c>
      <c r="P25" t="s">
        <v>171</v>
      </c>
      <c r="Q25" t="s">
        <v>171</v>
      </c>
      <c r="R25" t="s">
        <v>171</v>
      </c>
      <c r="S25" t="s">
        <v>171</v>
      </c>
      <c r="T25" t="s">
        <v>171</v>
      </c>
      <c r="U25" t="s">
        <v>171</v>
      </c>
      <c r="V25" t="s">
        <v>172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77</v>
      </c>
      <c r="F26" t="s">
        <v>28</v>
      </c>
      <c r="G26" t="s">
        <v>173</v>
      </c>
      <c r="H26" s="1">
        <v>40815</v>
      </c>
      <c r="I26" s="1">
        <v>44629.60683946883</v>
      </c>
      <c r="J26" t="s">
        <v>174</v>
      </c>
      <c r="K26" t="s">
        <v>81</v>
      </c>
      <c r="L26" s="1">
        <v>40815</v>
      </c>
      <c r="M26" t="s">
        <v>62</v>
      </c>
      <c r="N26" t="s">
        <v>63</v>
      </c>
      <c r="R26" t="s">
        <v>175</v>
      </c>
      <c r="S26" t="b">
        <v>0</v>
      </c>
      <c r="T26" s="1">
        <v>45791</v>
      </c>
      <c r="U26" s="2">
        <f>HYPERLINK("https://sbirkapp.gov.cz/detail/SPPEV336RKF4V42S", "https://sbirkapp.gov.cz/detail/SPPEV336RKF4V42S")</f>
        <v>0</v>
      </c>
      <c r="V26" t="s">
        <v>176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177</v>
      </c>
      <c r="F27" t="s">
        <v>28</v>
      </c>
      <c r="G27" t="s">
        <v>178</v>
      </c>
      <c r="H27" s="1">
        <v>41771</v>
      </c>
      <c r="I27" s="1">
        <v>44595.54984228279</v>
      </c>
      <c r="J27" t="s">
        <v>179</v>
      </c>
      <c r="K27" t="s">
        <v>81</v>
      </c>
      <c r="L27" s="1">
        <v>41771</v>
      </c>
      <c r="M27" t="s">
        <v>144</v>
      </c>
      <c r="N27" t="s">
        <v>145</v>
      </c>
      <c r="O27" t="s">
        <v>180</v>
      </c>
      <c r="S27" t="b">
        <v>1</v>
      </c>
      <c r="U27" s="2">
        <f>HYPERLINK("https://sbirkapp.gov.cz/detail/SPPQYSJBFZLIQWVO", "https://sbirkapp.gov.cz/detail/SPPQYSJBFZLIQWVO")</f>
        <v>0</v>
      </c>
      <c r="V27" t="s">
        <v>181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182</v>
      </c>
      <c r="F28" t="s">
        <v>78</v>
      </c>
      <c r="G28" t="s">
        <v>183</v>
      </c>
      <c r="H28" s="1">
        <v>41914</v>
      </c>
      <c r="I28" s="1">
        <v>44595.54774404372</v>
      </c>
      <c r="J28" t="s">
        <v>184</v>
      </c>
      <c r="K28" t="s">
        <v>81</v>
      </c>
      <c r="L28" s="1">
        <v>41914</v>
      </c>
      <c r="M28" t="s">
        <v>185</v>
      </c>
      <c r="N28" t="s">
        <v>186</v>
      </c>
      <c r="S28" t="b">
        <v>1</v>
      </c>
      <c r="U28" s="2">
        <f>HYPERLINK("https://sbirkapp.gov.cz/detail/SPP7A2JINFV5V476", "https://sbirkapp.gov.cz/detail/SPP7A2JINFV5V476")</f>
        <v>0</v>
      </c>
      <c r="V28" t="s">
        <v>187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188</v>
      </c>
      <c r="F29" t="s">
        <v>28</v>
      </c>
      <c r="G29" t="s">
        <v>189</v>
      </c>
      <c r="H29" s="1">
        <v>42493</v>
      </c>
      <c r="I29" s="1">
        <v>44595.54458652323</v>
      </c>
      <c r="J29" t="s">
        <v>190</v>
      </c>
      <c r="K29" t="s">
        <v>81</v>
      </c>
      <c r="L29" s="1">
        <v>42493</v>
      </c>
      <c r="M29" t="s">
        <v>191</v>
      </c>
      <c r="N29" t="s">
        <v>192</v>
      </c>
      <c r="S29" t="b">
        <v>1</v>
      </c>
      <c r="U29" s="2">
        <f>HYPERLINK("https://sbirkapp.gov.cz/detail/SPPQXROZALC2FLNW", "https://sbirkapp.gov.cz/detail/SPPQXROZALC2FLNW")</f>
        <v>0</v>
      </c>
      <c r="V29" t="s">
        <v>193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194</v>
      </c>
      <c r="F30" t="s">
        <v>28</v>
      </c>
      <c r="G30" t="s">
        <v>195</v>
      </c>
      <c r="H30" s="1">
        <v>42710</v>
      </c>
      <c r="I30" s="1">
        <v>44595.54142817674</v>
      </c>
      <c r="J30" t="s">
        <v>196</v>
      </c>
      <c r="K30" t="s">
        <v>81</v>
      </c>
      <c r="L30" s="1">
        <v>42710</v>
      </c>
      <c r="M30" t="s">
        <v>197</v>
      </c>
      <c r="N30" t="s">
        <v>198</v>
      </c>
      <c r="S30" t="b">
        <v>1</v>
      </c>
      <c r="U30" s="2">
        <f>HYPERLINK("https://sbirkapp.gov.cz/detail/SPPDDZV5GURXRDQU", "https://sbirkapp.gov.cz/detail/SPPDDZV5GURXRDQU")</f>
        <v>0</v>
      </c>
      <c r="V30" t="s">
        <v>199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200</v>
      </c>
      <c r="F31" t="s">
        <v>28</v>
      </c>
      <c r="G31" t="s">
        <v>201</v>
      </c>
      <c r="H31" s="1">
        <v>43074</v>
      </c>
      <c r="I31" s="1">
        <v>44595.53409304325</v>
      </c>
      <c r="J31" t="s">
        <v>202</v>
      </c>
      <c r="K31" t="s">
        <v>81</v>
      </c>
      <c r="L31" s="1">
        <v>43074</v>
      </c>
      <c r="M31" t="s">
        <v>203</v>
      </c>
      <c r="N31" t="s">
        <v>204</v>
      </c>
      <c r="S31" t="b">
        <v>1</v>
      </c>
      <c r="U31" s="2">
        <f>HYPERLINK("https://sbirkapp.gov.cz/detail/SPPYIS4FZE7CFJOQ", "https://sbirkapp.gov.cz/detail/SPPYIS4FZE7CFJOQ")</f>
        <v>0</v>
      </c>
      <c r="V31" t="s">
        <v>205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206</v>
      </c>
      <c r="F32" t="s">
        <v>28</v>
      </c>
      <c r="G32" t="s">
        <v>37</v>
      </c>
      <c r="H32" s="1">
        <v>43259</v>
      </c>
      <c r="I32" s="1">
        <v>44595.53199296541</v>
      </c>
      <c r="J32" t="s">
        <v>207</v>
      </c>
      <c r="K32" t="s">
        <v>81</v>
      </c>
      <c r="L32" s="1">
        <v>43259</v>
      </c>
      <c r="M32" t="s">
        <v>39</v>
      </c>
      <c r="N32" t="s">
        <v>40</v>
      </c>
      <c r="R32" t="s">
        <v>208</v>
      </c>
      <c r="S32" t="b">
        <v>0</v>
      </c>
      <c r="T32" s="1">
        <v>45791</v>
      </c>
      <c r="U32" s="2">
        <f>HYPERLINK("https://sbirkapp.gov.cz/detail/SPPIDXUWKZUKFRRK", "https://sbirkapp.gov.cz/detail/SPPIDXUWKZUKFRRK")</f>
        <v>0</v>
      </c>
      <c r="V32" t="s">
        <v>209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210</v>
      </c>
      <c r="F33" t="s">
        <v>28</v>
      </c>
      <c r="G33" t="s">
        <v>211</v>
      </c>
      <c r="H33" s="1">
        <v>43804</v>
      </c>
      <c r="I33" s="1">
        <v>44595.52936360162</v>
      </c>
      <c r="J33" t="s">
        <v>212</v>
      </c>
      <c r="K33" t="s">
        <v>81</v>
      </c>
      <c r="L33" s="1">
        <v>43804</v>
      </c>
      <c r="M33" t="s">
        <v>213</v>
      </c>
      <c r="N33" t="s">
        <v>214</v>
      </c>
      <c r="S33" t="b">
        <v>1</v>
      </c>
      <c r="U33" s="2">
        <f>HYPERLINK("https://sbirkapp.gov.cz/detail/SPPHOWFFQIELG3A2", "https://sbirkapp.gov.cz/detail/SPPHOWFFQIELG3A2")</f>
        <v>0</v>
      </c>
      <c r="V33" t="s">
        <v>215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216</v>
      </c>
      <c r="F34" t="s">
        <v>28</v>
      </c>
      <c r="G34" t="s">
        <v>111</v>
      </c>
      <c r="H34" s="1">
        <v>43804</v>
      </c>
      <c r="I34" s="1">
        <v>44594.72390607359</v>
      </c>
      <c r="J34" t="s">
        <v>212</v>
      </c>
      <c r="K34" t="s">
        <v>81</v>
      </c>
      <c r="L34" s="1">
        <v>43804</v>
      </c>
      <c r="M34" t="s">
        <v>113</v>
      </c>
      <c r="N34" t="s">
        <v>114</v>
      </c>
      <c r="R34" t="s">
        <v>217</v>
      </c>
      <c r="S34" t="b">
        <v>0</v>
      </c>
      <c r="T34" s="1">
        <v>45444</v>
      </c>
      <c r="U34" s="2">
        <f>HYPERLINK("https://sbirkapp.gov.cz/detail/SPPD2UNPX2UNFMBA", "https://sbirkapp.gov.cz/detail/SPPD2UNPX2UNFMBA")</f>
        <v>0</v>
      </c>
      <c r="V34" t="s">
        <v>218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219</v>
      </c>
      <c r="F35" t="s">
        <v>28</v>
      </c>
      <c r="G35" t="s">
        <v>44</v>
      </c>
      <c r="H35" s="1">
        <v>44508</v>
      </c>
      <c r="I35" s="1">
        <v>44582.53854247216</v>
      </c>
      <c r="J35" t="s">
        <v>220</v>
      </c>
      <c r="K35" t="s">
        <v>81</v>
      </c>
      <c r="L35" s="1">
        <v>44508</v>
      </c>
      <c r="M35" t="s">
        <v>32</v>
      </c>
      <c r="N35" t="s">
        <v>33</v>
      </c>
      <c r="R35" t="s">
        <v>120</v>
      </c>
      <c r="S35" t="b">
        <v>0</v>
      </c>
      <c r="T35" s="1">
        <v>44927</v>
      </c>
      <c r="U35" s="2">
        <f>HYPERLINK("https://sbirkapp.gov.cz/detail/SPPZSOK2IKWBM77I", "https://sbirkapp.gov.cz/detail/SPPZSOK2IKWBM77I")</f>
        <v>0</v>
      </c>
      <c r="V35" t="s">
        <v>221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222</v>
      </c>
      <c r="F36" t="s">
        <v>28</v>
      </c>
      <c r="G36" t="s">
        <v>223</v>
      </c>
      <c r="H36" s="1">
        <v>44242</v>
      </c>
      <c r="I36" s="1">
        <v>44582.536966083</v>
      </c>
      <c r="J36" t="s">
        <v>224</v>
      </c>
      <c r="K36" t="s">
        <v>81</v>
      </c>
      <c r="L36" s="1">
        <v>44242</v>
      </c>
      <c r="M36" t="s">
        <v>132</v>
      </c>
      <c r="N36" t="s">
        <v>133</v>
      </c>
      <c r="R36" t="s">
        <v>53</v>
      </c>
      <c r="S36" t="b">
        <v>0</v>
      </c>
      <c r="T36" s="1">
        <v>45078</v>
      </c>
      <c r="U36" s="2">
        <f>HYPERLINK("https://sbirkapp.gov.cz/detail/SPPHYGSTRFZQWPJ4", "https://sbirkapp.gov.cz/detail/SPPHYGSTRFZQWPJ4")</f>
        <v>0</v>
      </c>
      <c r="V36" t="s">
        <v>225</v>
      </c>
      <c r="W3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2026-04-22T15:58:36Z</dcterms:created>
  <dcterms:modified xsi:type="dcterms:W3CDTF">2026-04-22T15:58:36Z</dcterms:modified>
</cp:coreProperties>
</file>