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<sst xmlns="http://schemas.openxmlformats.org/spreadsheetml/2006/main" count="493" uniqueCount="225">
  <si>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</si>
  <si>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</si>
  <si>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</si>
  <si>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</si>
  <si>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</si>
  <si>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</si>
  <si>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</si>
  <si>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</si>
  <si>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</si>
  <si>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</si>
  <si>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</si>
  <si>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</si>
  <si>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</si>
  <si>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</si>
  <si>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</si>
  <si>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</si>
  <si>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</si>
  <si>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</si>
  <si>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</si>
  <si>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</si>
  <si>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</si>
  <si>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</si>
  <si>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</si>
  <si>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Statutární město Teplice</t>
  </si>
  <si>
    <t>00266621</t>
  </si>
  <si>
    <t>nmrb49w</t>
  </si>
  <si>
    <t>Ústecký kraj</t>
  </si>
  <si>
    <t>1/2026</t>
  </si>
  <si>
    <t>Obecně závazná vyhláška</t>
  </si>
  <si>
    <t>o zákazu požívání alkoholických nápojů na veřejných prostranstvích</t>
  </si>
  <si>
    <t>2026-07-17</t>
  </si>
  <si>
    <t>Běžný</t>
  </si>
  <si>
    <t>veřejný pořádek - konzumace alkoholu</t>
  </si>
  <si>
    <t>zákon č. 128/2000 Sb., o obcích - § 10 písm. a) - konzumace alkoholu</t>
  </si>
  <si>
    <t>1/2025: o zákazu požívání alkoholických nápojů na veřejných prostranstvích</t>
  </si>
  <si>
    <t>1726285075</t>
  </si>
  <si>
    <t>2/2025</t>
  </si>
  <si>
    <t>Nařízení</t>
  </si>
  <si>
    <t>o záměru zadat zpracování lesní hospodářské osnovy</t>
  </si>
  <si>
    <t>2026-01-06</t>
  </si>
  <si>
    <t>lesní hospodářské osnovy</t>
  </si>
  <si>
    <t>zákon č. 289/1995 Sb., lesní zákon - § 25 odst. 2</t>
  </si>
  <si>
    <t>1624805175</t>
  </si>
  <si>
    <t>1/2025</t>
  </si>
  <si>
    <t>2025-05-01</t>
  </si>
  <si>
    <t>1/2026: o zákazu požívání alkoholických nápojů na veřejných prostranstvích</t>
  </si>
  <si>
    <t>1510444657</t>
  </si>
  <si>
    <t>6/2024</t>
  </si>
  <si>
    <t>kterým se zrušuje nařízení statutárního města Teplice č. 2/2012, kterým se stanovují maximální ceny v dopravě osob městskou hromadnou dopravou provozovanou na území města Teplice</t>
  </si>
  <si>
    <t>2024-12-15</t>
  </si>
  <si>
    <t>zrušovací</t>
  </si>
  <si>
    <t>ústavní zákon č. 1/1993 Sb., Ústava České republiky - čl. 79 odst. 3 - zrušovací nařízení</t>
  </si>
  <si>
    <t>2/2012: kterým se stanovují maximální ceny v dopravě osob městskou hromadnou dopravou provozovanou na území města Teplice</t>
  </si>
  <si>
    <t>1444718317</t>
  </si>
  <si>
    <t>5/2024</t>
  </si>
  <si>
    <t>kterým se stanovují ceny za užití místních komunikací nebo jejich určených úseků ke stání silničních motorových vozidel</t>
  </si>
  <si>
    <t>2024-11-01</t>
  </si>
  <si>
    <t xml:space="preserve">pozemní komunikace - zpoplatnění stání a odstavení </t>
  </si>
  <si>
    <t xml:space="preserve">zákon č. 13/1997 Sb., o pozemních komunikacích - § 23 odst. 1 </t>
  </si>
  <si>
    <t>2/2024: kterým se stanovují ceny za užití místních komunikací nebo jejich určených úseků ke stání silničních motorových vozidel</t>
  </si>
  <si>
    <t>1418653293</t>
  </si>
  <si>
    <t>4/2024</t>
  </si>
  <si>
    <t>kterým se vymezují oblasti statutárního města Teplice, ve kterých lze místní komunikace nebo jejich určené úseky užít za cenu sjednanou v souladu s cenovými předpisy</t>
  </si>
  <si>
    <t>3/2023: kterým se vymezují oblasti Statutárního města Teplice, ve kterých lze místní komunikace nebo jejich určené úseky užít za cenu sjednanou v souladu s cenovými předpisy</t>
  </si>
  <si>
    <t>1418593917</t>
  </si>
  <si>
    <t>3/2024</t>
  </si>
  <si>
    <t>o zřízení městské policie</t>
  </si>
  <si>
    <t>2025-01-01</t>
  </si>
  <si>
    <t>obecní policie</t>
  </si>
  <si>
    <t xml:space="preserve">zákon č. 553/1991 Sb., o obecní policii - § 1 odst. 1 </t>
  </si>
  <si>
    <t>1417410653</t>
  </si>
  <si>
    <t>2/2024</t>
  </si>
  <si>
    <t>2024-06-01</t>
  </si>
  <si>
    <t>4/2023: kterým se stanovují ceny za užití místních komunikací nebo jejich určených úseků ke stání silničních motorových vozidel</t>
  </si>
  <si>
    <t>5/2024: kterým se stanovují ceny za užití místních komunikací nebo jejich určených úseků ke stání silničních motorových vozidel</t>
  </si>
  <si>
    <t>1364004415</t>
  </si>
  <si>
    <t>1/2024</t>
  </si>
  <si>
    <t>o stanovení koeficientů pro výpočet daně z nemovitých věcí</t>
  </si>
  <si>
    <t>daň z nemovitých věcí - koeficient u pozemků; daň z nemovitých věcí - koeficient u staveb a jednotek; daň z nemovitých věcí - místní koeficient</t>
  </si>
  <si>
    <t>zákon č. 338/1992 Sb., o dani z nemovitých věcí - § 6 odst. 4; zákon č. 338/1992 Sb., o dani z nemovitých věcí - § 11 odst. 5; zákon č. 338/1992 Sb., o dani z nemovitých věcí - § 12 odst. 1 písm. a) bod 4</t>
  </si>
  <si>
    <t>3/2011: o stanovení koeficientů pro výpočet daně z nemovitostí</t>
  </si>
  <si>
    <t>1356797008</t>
  </si>
  <si>
    <t>7/2023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</si>
  <si>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</si>
  <si>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</si>
  <si>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</si>
  <si>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</si>
  <si>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2/2023: o místním poplatku za užívání veřejného prostranství</t>
  </si>
  <si>
    <t>1278464751</t>
  </si>
  <si>
    <t>6/2023</t>
  </si>
  <si>
    <t>o místním poplatku z pobytu</t>
  </si>
  <si>
    <t>místní poplatek z pobytu</t>
  </si>
  <si>
    <t>zákon č. 565/1990 Sb., o místních poplatcích - § 14 - z pobytu</t>
  </si>
  <si>
    <t>4/2020: o místním poplatku z pobytu</t>
  </si>
  <si>
    <t>1278437990</t>
  </si>
  <si>
    <t>5/2023</t>
  </si>
  <si>
    <t>o místním poplatku ze psů</t>
  </si>
  <si>
    <t>místní poplatek ze psů</t>
  </si>
  <si>
    <t>zákon č. 565/1990 Sb., o místních poplatcích - § 14 - ze psů</t>
  </si>
  <si>
    <t>3/2019: o místním poplatku ze psů</t>
  </si>
  <si>
    <t>1278413042</t>
  </si>
  <si>
    <t>4/2023</t>
  </si>
  <si>
    <t>1209722373</t>
  </si>
  <si>
    <t>3/2023</t>
  </si>
  <si>
    <t>kterým se vymezují oblasti Statutárního města Teplice, ve kterých lze místní komunikace nebo jejich určené úseky užít za cenu sjednanou v souladu s cenovými předpisy</t>
  </si>
  <si>
    <t>3/2004: o vymezení místních komunikací nebo jejich určených úseků, které lze užít k placenému stání silničních motorových vozidel; 9/2004: kterým se mění nařízení č. 3/2004 o vymezení místních komunikací nebo jejich určených úseků, které lze užít k placenému stání silničních motorových vozidel; 1/2021: kterým se mění nařízení č. 3/2004 o vymezení místních komunikací nebo jejich určených úseků, které lze užít k placenému stání silničních motorových vozidel</t>
  </si>
  <si>
    <t>4/2024: kterým se vymezují oblasti statutárního města Teplice, ve kterých lze místní komunikace nebo jejich určené úseky užít za cenu sjednanou v souladu s cenovými předpisy</t>
  </si>
  <si>
    <t>1209668059</t>
  </si>
  <si>
    <t>2/2023</t>
  </si>
  <si>
    <t>2023-07-15</t>
  </si>
  <si>
    <t>2/2017: o místním poplatku za užívání veřejného prostranství</t>
  </si>
  <si>
    <t>7/2023: o místním poplatku za užívání veřejného prostranství</t>
  </si>
  <si>
    <t>1206708673</t>
  </si>
  <si>
    <t>1/2023</t>
  </si>
  <si>
    <t>o stanovení maximální ceny za nucený odtah vozidel a za přiložení a odstranění technického prostředku Městskou policií Teplice k zabránění odjezdu vozidel na území města Teplice</t>
  </si>
  <si>
    <t>2023-02-09</t>
  </si>
  <si>
    <t>regulace cen - stanovení maximálních cen, pokud nejsou stanoveny ministerstvem</t>
  </si>
  <si>
    <t>zákon č. 265/1991 Sb., o působnosti orgánů České republiky v oblasti cen - § 4a odst. 1 písm. a)</t>
  </si>
  <si>
    <t>1/2022: o stanovení maximální ceny za nucený odtah vozidel a za přiložení a odstranění technického prostředku Městskou policií Teplice k zabránění odjezdu vozidel na území města Teplice; 2/2022: kterým se mění nařízení č. 1/2022 o stanovení maximální ceny za nucený odtah vozidel a za přiložení a odstranění technického prostředku Městskou policií Teplice k zabránění odjezdu vozidel na území města Teplice</t>
  </si>
  <si>
    <t>Vyřazeno</t>
  </si>
  <si>
    <t>-</t>
  </si>
  <si>
    <t>1133904092</t>
  </si>
  <si>
    <t>2/2022</t>
  </si>
  <si>
    <t>kterým se mění nařízení č. 1/2022 o stanovení maximální ceny za nucený odtah vozidel a za přiložení a odstranění technického prostředku Městskou policií Teplice k zabránění odjezdu vozidel na území města Teplice</t>
  </si>
  <si>
    <t>2022-12-14</t>
  </si>
  <si>
    <t>1/2022: o stanovení maximální ceny za nucený odtah vozidel a za přiložení a odstranění technického prostředku Městskou policií Teplice k zabránění odjezdu vozidel na území města Teplice</t>
  </si>
  <si>
    <t>1/2023: o stanovení maximální ceny za nucený odtah vozidel a za přiložení a odstranění technického prostředku Městskou policií Teplice k zabránění odjezdu vozidel na území města Teplice</t>
  </si>
  <si>
    <t>1109995910</t>
  </si>
  <si>
    <t>3/2021</t>
  </si>
  <si>
    <t>o stanovení obecního systému odpadového hospodářství</t>
  </si>
  <si>
    <t>2022-01-01</t>
  </si>
  <si>
    <t>Dle přechodného ustanovení</t>
  </si>
  <si>
    <t>systém odpadového hospodářství</t>
  </si>
  <si>
    <t>zákon č. 541/2020 Sb., o odpadech - § 59 odst. 4</t>
  </si>
  <si>
    <t>1094493477</t>
  </si>
  <si>
    <t>4/2020</t>
  </si>
  <si>
    <t>2020-12-31</t>
  </si>
  <si>
    <t>6/2023: o místním poplatku z pobytu</t>
  </si>
  <si>
    <t>1094351515</t>
  </si>
  <si>
    <t>3/2019</t>
  </si>
  <si>
    <t>2020-01-01</t>
  </si>
  <si>
    <t>5/2023: o místním poplatku ze psů</t>
  </si>
  <si>
    <t>1093693065</t>
  </si>
  <si>
    <t>1/2018</t>
  </si>
  <si>
    <t>Požární řád Statutárního města Teplice</t>
  </si>
  <si>
    <t>2018-06-01</t>
  </si>
  <si>
    <t>požární ochrana - požární řád</t>
  </si>
  <si>
    <t>zákon č. 133/1985 Sb., o požární ochraně - § 29 odst. 1 písm. o) bod 1</t>
  </si>
  <si>
    <t>1093418845</t>
  </si>
  <si>
    <t>2/2017</t>
  </si>
  <si>
    <t>2017-07-15</t>
  </si>
  <si>
    <t>1093260715</t>
  </si>
  <si>
    <t>2/2016</t>
  </si>
  <si>
    <t>kterou se stanoví školský obvod mateřských škol zřizovaných Statutárním městem Teplice</t>
  </si>
  <si>
    <t>2017-02-01</t>
  </si>
  <si>
    <t>školské obvody - mateřské školy</t>
  </si>
  <si>
    <t>zákon č. 561/2004 Sb., školský zákon - § 179 odst. 3 a § 178 odst. 2 písm. b)</t>
  </si>
  <si>
    <t>1092989520</t>
  </si>
  <si>
    <t>1/2016</t>
  </si>
  <si>
    <t>kterou se stanoví školské obvody základních škol zřizovaných Statutárním městem Teplice</t>
  </si>
  <si>
    <t>2016-04-01</t>
  </si>
  <si>
    <t>školské obvody - základní školy</t>
  </si>
  <si>
    <t>zákon č. 561/2004 Sb., školský zákon - § 178 odst. 2 písm. b)</t>
  </si>
  <si>
    <t>1092897241</t>
  </si>
  <si>
    <t>7/2015</t>
  </si>
  <si>
    <t>o regulaci provozování sázkových her, loterií a jiných podobných her</t>
  </si>
  <si>
    <t>2015-12-29</t>
  </si>
  <si>
    <t>hazardní hry</t>
  </si>
  <si>
    <t xml:space="preserve">zákon č. 186/2016 Sb., o hazardních hrách - § 12 </t>
  </si>
  <si>
    <t>1092778146</t>
  </si>
  <si>
    <t>3/2015</t>
  </si>
  <si>
    <t>o ochraně nočního klidu</t>
  </si>
  <si>
    <t>2015-05-14</t>
  </si>
  <si>
    <t>noční klid</t>
  </si>
  <si>
    <t>zákon č. 251/2016 Sb., o některých přestupcích - § 5 odst. 7</t>
  </si>
  <si>
    <t>1092397690</t>
  </si>
  <si>
    <t>3/2011</t>
  </si>
  <si>
    <t>o stanovení koeficientů pro výpočet daně z nemovitostí</t>
  </si>
  <si>
    <t>2012-01-01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</si>
  <si>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</si>
  <si>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</si>
  <si>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1/2024: o stanovení koeficientů pro výpočet daně z nemovitých věcí</t>
  </si>
  <si>
    <t>1091969061</t>
  </si>
  <si>
    <t>1/2022</t>
  </si>
  <si>
    <t>2022-09-14</t>
  </si>
  <si>
    <t>2/2022: kterým se mění nařízení č. 1/2022 o stanovení maximální ceny za nucený odtah vozidel a za přiložení a odstranění technického prostředku Městskou policií Teplice k zabránění odjezdu vozidel na území města Teplice</t>
  </si>
  <si>
    <t>1076887110</t>
  </si>
  <si>
    <t>2/2021</t>
  </si>
  <si>
    <t>kterým se stanovuje rozsah, způsob a lhůty odstraňování závad ve schůdnosti chodníků na území Statutárního města Teplice v zimním období (1. 11. - 31. 3.)</t>
  </si>
  <si>
    <t>2021-11-13</t>
  </si>
  <si>
    <t>pozemní komunikace - odstranění závad ve schůdnosti</t>
  </si>
  <si>
    <t xml:space="preserve">zákon č. 13/1997 Sb., o pozemních komunikacích - § 27 odst. 7 </t>
  </si>
  <si>
    <t>1074757966</t>
  </si>
  <si>
    <t>1/2021</t>
  </si>
  <si>
    <t>kterým se mění nařízení č. 3/2004 o vymezení místních komunikací nebo jejich určených úseků, které lze užít k placenému stání silničních motorových vozidel</t>
  </si>
  <si>
    <t>2021-09-01</t>
  </si>
  <si>
    <t>3/2004: o vymezení místních komunikací nebo jejich určených úseků, které lze užít k placenému stání silničních motorových vozidel</t>
  </si>
  <si>
    <t>1074683048</t>
  </si>
  <si>
    <t>2/2013</t>
  </si>
  <si>
    <t>kterým se stanovuje maximální cena za pronájem smuteční obřadní síně na "Veřejném pohřebišti Teplice" při rozloučení se zesnulým v případě, kdy se jedná o "urnový" obřad</t>
  </si>
  <si>
    <t>2013-10-01</t>
  </si>
  <si>
    <t>1074570533</t>
  </si>
  <si>
    <t>3/2012</t>
  </si>
  <si>
    <t>kterým se stanovují vyjmuté úseky místních komunikací ze zimní údržby na území Statutárního města Teplice</t>
  </si>
  <si>
    <t>2012-11-01</t>
  </si>
  <si>
    <t>pozemní komunikace - vyznačení neudržovaných úseků</t>
  </si>
  <si>
    <t xml:space="preserve">zákon č. 13/1997 Sb., o pozemních komunikacích - § 27 odst. 5 </t>
  </si>
  <si>
    <t>1074520403</t>
  </si>
  <si>
    <t>2/2012</t>
  </si>
  <si>
    <t>kterým se stanovují maximální ceny v dopravě osob městskou hromadnou dopravou provozovanou na území města Teplice</t>
  </si>
  <si>
    <t>2012-05-01</t>
  </si>
  <si>
    <t>6/2024: kterým se zrušuje nařízení statutárního města Teplice č. 2/2012, kterým se stanovují maximální ceny v dopravě osob městskou hromadnou dopravou provozovanou na území města Teplice</t>
  </si>
  <si>
    <t>1074288558</t>
  </si>
  <si>
    <t>9/2010</t>
  </si>
  <si>
    <t>kterým se stanovuje maximální cena za pronájem smuteční obřadní síně na "Veřejném pohřebišti Teplice", Křižíkova 942, Teplice</t>
  </si>
  <si>
    <t>2011-01-01</t>
  </si>
  <si>
    <t>1073389848</t>
  </si>
  <si>
    <t>9/2004</t>
  </si>
  <si>
    <t>2004-09-16</t>
  </si>
  <si>
    <t>1073162442</t>
  </si>
  <si>
    <t>3/2004</t>
  </si>
  <si>
    <t>o vymezení místních komunikací nebo jejich určených úseků, které lze užít k placenému stání silničních motorových vozidel</t>
  </si>
  <si>
    <t>2004-07-01</t>
  </si>
  <si>
    <t>9/2004: kterým se mění nařízení č. 3/2004 o vymezení místních komunikací nebo jejich určených úseků, které lze užít k placenému stání silničních motorových vozidel; 1/2021: kterým se mění nařízení č. 3/2004 o vymezení místních komunikací nebo jejich určených úseků, které lze užít k placenému stání silničních motorových vozidel</t>
  </si>
  <si>
    <t>1072987994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</si>
</sst>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6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46202</v>
      </c>
      <c r="I2" s="1">
        <v>46205.36685281395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HYPERLINK("https://sbirkapp.gov.cz/detail/SPPUO3XSQHB6XQJM", "https://sbirkapp.gov.cz/detail/SPPUO3XSQHB6XQJM")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46010</v>
      </c>
      <c r="I3" s="1">
        <v>46013.40185245594</v>
      </c>
      <c r="J3" t="s">
        <v>39</v>
      </c>
      <c r="K3" t="s">
        <v>31</v>
      </c>
      <c r="M3" t="s">
        <v>40</v>
      </c>
      <c r="N3" t="s">
        <v>41</v>
      </c>
      <c r="S3" t="b">
        <v>1</v>
      </c>
      <c r="U3" s="2">
        <f>HYPERLINK("https://sbirkapp.gov.cz/detail/SPP2D3SVMJ6YUGLU", "https://sbirkapp.gov.cz/detail/SPP2D3SVMJ6YUGLU")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29</v>
      </c>
      <c r="H4" s="1">
        <v>45761</v>
      </c>
      <c r="I4" s="1">
        <v>45763.40311618151</v>
      </c>
      <c r="J4" t="s">
        <v>44</v>
      </c>
      <c r="K4" t="s">
        <v>31</v>
      </c>
      <c r="M4" t="s">
        <v>32</v>
      </c>
      <c r="N4" t="s">
        <v>33</v>
      </c>
      <c r="R4" t="s">
        <v>45</v>
      </c>
      <c r="S4" t="b">
        <v>0</v>
      </c>
      <c r="T4" s="1">
        <v>46220</v>
      </c>
      <c r="U4" s="2">
        <f>HYPERLINK("https://sbirkapp.gov.cz/detail/SPPOJ26TXEFC5J6K", "https://sbirkapp.gov.cz/detail/SPPOJ26TXEFC5J6K")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37</v>
      </c>
      <c r="G5" t="s">
        <v>48</v>
      </c>
      <c r="H5" s="1">
        <v>45618</v>
      </c>
      <c r="I5" s="1">
        <v>45623.36779238587</v>
      </c>
      <c r="J5" t="s">
        <v>49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HYPERLINK("https://sbirkapp.gov.cz/detail/SPP5U7KYANOEBBM2", "https://sbirkapp.gov.cz/detail/SPP5U7KYANOEBBM2")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37</v>
      </c>
      <c r="G6" t="s">
        <v>55</v>
      </c>
      <c r="H6" s="1">
        <v>45555</v>
      </c>
      <c r="I6" s="1">
        <v>45565.44936822916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HYPERLINK("https://sbirkapp.gov.cz/detail/SPPODA6Z2HGBG3UA", "https://sbirkapp.gov.cz/detail/SPPODA6Z2HGBG3UA")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37</v>
      </c>
      <c r="G7" t="s">
        <v>62</v>
      </c>
      <c r="H7" s="1">
        <v>45555</v>
      </c>
      <c r="I7" s="1">
        <v>45565.40601241802</v>
      </c>
      <c r="J7" t="s">
        <v>56</v>
      </c>
      <c r="K7" t="s">
        <v>31</v>
      </c>
      <c r="M7" t="s">
        <v>57</v>
      </c>
      <c r="N7" t="s">
        <v>58</v>
      </c>
      <c r="P7" t="s">
        <v>63</v>
      </c>
      <c r="S7" t="b">
        <v>1</v>
      </c>
      <c r="U7" s="2">
        <f>HYPERLINK("https://sbirkapp.gov.cz/detail/SPPQ5HT75XWKEGGA", "https://sbirkapp.gov.cz/detail/SPPQ5HT75XWKEGGA")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45551</v>
      </c>
      <c r="I8" s="1">
        <v>45561.35763126842</v>
      </c>
      <c r="J8" t="s">
        <v>67</v>
      </c>
      <c r="K8" t="s">
        <v>31</v>
      </c>
      <c r="M8" t="s">
        <v>68</v>
      </c>
      <c r="N8" t="s">
        <v>69</v>
      </c>
      <c r="S8" t="b">
        <v>1</v>
      </c>
      <c r="U8" s="2">
        <f>HYPERLINK("https://sbirkapp.gov.cz/detail/SPPOAO2ZDDNWBKK4", "https://sbirkapp.gov.cz/detail/SPPOAO2ZDDNWBKK4")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37</v>
      </c>
      <c r="G9" t="s">
        <v>55</v>
      </c>
      <c r="H9" s="1">
        <v>45436</v>
      </c>
      <c r="I9" s="1">
        <v>45439.47218271347</v>
      </c>
      <c r="J9" t="s">
        <v>72</v>
      </c>
      <c r="K9" t="s">
        <v>31</v>
      </c>
      <c r="M9" t="s">
        <v>57</v>
      </c>
      <c r="N9" t="s">
        <v>58</v>
      </c>
      <c r="P9" t="s">
        <v>73</v>
      </c>
      <c r="R9" t="s">
        <v>74</v>
      </c>
      <c r="S9" t="b">
        <v>0</v>
      </c>
      <c r="T9" s="1">
        <v>45597</v>
      </c>
      <c r="U9" s="2">
        <f>HYPERLINK("https://sbirkapp.gov.cz/detail/SPPQHGUIC6HFPM62", "https://sbirkapp.gov.cz/detail/SPPQHGUIC6HFPM62")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45411</v>
      </c>
      <c r="I10" s="1">
        <v>45422.37399869828</v>
      </c>
      <c r="J10" t="s">
        <v>67</v>
      </c>
      <c r="K10" t="s">
        <v>31</v>
      </c>
      <c r="M10" t="s">
        <v>78</v>
      </c>
      <c r="N10" t="s">
        <v>79</v>
      </c>
      <c r="P10" t="s">
        <v>80</v>
      </c>
      <c r="S10" t="b">
        <v>1</v>
      </c>
      <c r="U10" s="2">
        <f>HYPERLINK("https://sbirkapp.gov.cz/detail/SPPFBBAYXRYGSXGQ", "https://sbirkapp.gov.cz/detail/SPPFBBAYXRYGSXGQ")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45257</v>
      </c>
      <c r="I11" s="1">
        <v>45259.41019788919</v>
      </c>
      <c r="J11" t="s">
        <v>84</v>
      </c>
      <c r="K11" t="s">
        <v>31</v>
      </c>
      <c r="M11" t="s">
        <v>85</v>
      </c>
      <c r="N11" t="s">
        <v>86</v>
      </c>
      <c r="P11" t="s">
        <v>87</v>
      </c>
      <c r="S11" t="b">
        <v>1</v>
      </c>
      <c r="U11" s="2">
        <f>HYPERLINK("https://sbirkapp.gov.cz/detail/SPP2ORVZW2AJU456", "https://sbirkapp.gov.cz/detail/SPP2ORVZW2AJU456")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45257</v>
      </c>
      <c r="I12" s="1">
        <v>45259.38008597846</v>
      </c>
      <c r="J12" t="s">
        <v>84</v>
      </c>
      <c r="K12" t="s">
        <v>31</v>
      </c>
      <c r="M12" t="s">
        <v>91</v>
      </c>
      <c r="N12" t="s">
        <v>92</v>
      </c>
      <c r="P12" t="s">
        <v>93</v>
      </c>
      <c r="S12" t="b">
        <v>1</v>
      </c>
      <c r="U12" s="2">
        <f>HYPERLINK("https://sbirkapp.gov.cz/detail/SPP3SUGYD2KKSHRG", "https://sbirkapp.gov.cz/detail/SPP3SUGYD2KKSHRG")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45257</v>
      </c>
      <c r="I13" s="1">
        <v>45259.35072007964</v>
      </c>
      <c r="J13" t="s">
        <v>84</v>
      </c>
      <c r="K13" t="s">
        <v>31</v>
      </c>
      <c r="M13" t="s">
        <v>97</v>
      </c>
      <c r="N13" t="s">
        <v>98</v>
      </c>
      <c r="P13" t="s">
        <v>99</v>
      </c>
      <c r="S13" t="b">
        <v>1</v>
      </c>
      <c r="U13" s="2">
        <f>HYPERLINK("https://sbirkapp.gov.cz/detail/SPPYCPKB6SAAGDXI", "https://sbirkapp.gov.cz/detail/SPPYCPKB6SAAGDXI")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37</v>
      </c>
      <c r="G14" t="s">
        <v>55</v>
      </c>
      <c r="H14" s="1">
        <v>45100</v>
      </c>
      <c r="I14" s="1">
        <v>45106.44017296848</v>
      </c>
      <c r="J14" t="s">
        <v>84</v>
      </c>
      <c r="K14" t="s">
        <v>31</v>
      </c>
      <c r="M14" t="s">
        <v>57</v>
      </c>
      <c r="N14" t="s">
        <v>58</v>
      </c>
      <c r="R14" t="s">
        <v>59</v>
      </c>
      <c r="S14" t="b">
        <v>0</v>
      </c>
      <c r="T14" s="1">
        <v>45444</v>
      </c>
      <c r="U14" s="2">
        <f>HYPERLINK("https://sbirkapp.gov.cz/detail/SPPOVAPXK2FV2XZK", "https://sbirkapp.gov.cz/detail/SPPOVAPXK2FV2XZK")</f>
        <v>0</v>
      </c>
      <c r="V14" t="s">
        <v>102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37</v>
      </c>
      <c r="G15" t="s">
        <v>104</v>
      </c>
      <c r="H15" s="1">
        <v>45100</v>
      </c>
      <c r="I15" s="1">
        <v>45106.38615773425</v>
      </c>
      <c r="J15" t="s">
        <v>84</v>
      </c>
      <c r="K15" t="s">
        <v>31</v>
      </c>
      <c r="M15" t="s">
        <v>57</v>
      </c>
      <c r="N15" t="s">
        <v>58</v>
      </c>
      <c r="P15" t="s">
        <v>105</v>
      </c>
      <c r="R15" t="s">
        <v>106</v>
      </c>
      <c r="S15" t="b">
        <v>0</v>
      </c>
      <c r="T15" s="1">
        <v>45597</v>
      </c>
      <c r="U15" s="2">
        <f>HYPERLINK("https://sbirkapp.gov.cz/detail/SPPBPBQ67QN6WUIW", "https://sbirkapp.gov.cz/detail/SPPBPBQ67QN6WUIW")</f>
        <v>0</v>
      </c>
      <c r="V15" t="s">
        <v>107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108</v>
      </c>
      <c r="F16" t="s">
        <v>28</v>
      </c>
      <c r="G16" t="s">
        <v>83</v>
      </c>
      <c r="H16" s="1">
        <v>45096</v>
      </c>
      <c r="I16" s="1">
        <v>45099.35335753713</v>
      </c>
      <c r="J16" t="s">
        <v>109</v>
      </c>
      <c r="K16" t="s">
        <v>31</v>
      </c>
      <c r="M16" t="s">
        <v>85</v>
      </c>
      <c r="N16" t="s">
        <v>86</v>
      </c>
      <c r="P16" t="s">
        <v>110</v>
      </c>
      <c r="R16" t="s">
        <v>111</v>
      </c>
      <c r="S16" t="b">
        <v>0</v>
      </c>
      <c r="T16" s="1">
        <v>45292</v>
      </c>
      <c r="U16" s="2">
        <f>HYPERLINK("https://sbirkapp.gov.cz/detail/SPPCURA4PB3MHUWY", "https://sbirkapp.gov.cz/detail/SPPCURA4PB3MHUWY")</f>
        <v>0</v>
      </c>
      <c r="V16" t="s">
        <v>112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113</v>
      </c>
      <c r="F17" t="s">
        <v>37</v>
      </c>
      <c r="G17" t="s">
        <v>114</v>
      </c>
      <c r="H17" s="1">
        <v>44946</v>
      </c>
      <c r="I17" s="1">
        <v>44951.44852983819</v>
      </c>
      <c r="J17" t="s">
        <v>115</v>
      </c>
      <c r="K17" t="s">
        <v>31</v>
      </c>
      <c r="M17" t="s">
        <v>116</v>
      </c>
      <c r="N17" t="s">
        <v>117</v>
      </c>
      <c r="P17" t="s">
        <v>118</v>
      </c>
      <c r="S17" t="s">
        <v>119</v>
      </c>
      <c r="T17" t="s">
        <v>120</v>
      </c>
      <c r="U17" s="2">
        <f>HYPERLINK("https://sbirkapp.gov.cz/detail/SPPSDAVJWQI5RC4A", "https://sbirkapp.gov.cz/detail/SPPSDAVJWQI5RC4A")</f>
        <v>0</v>
      </c>
      <c r="V17" t="s">
        <v>121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37</v>
      </c>
      <c r="G18" t="s">
        <v>123</v>
      </c>
      <c r="H18" s="1">
        <v>44890</v>
      </c>
      <c r="I18" s="1">
        <v>44894.38228324882</v>
      </c>
      <c r="J18" t="s">
        <v>124</v>
      </c>
      <c r="K18" t="s">
        <v>31</v>
      </c>
      <c r="M18" t="s">
        <v>116</v>
      </c>
      <c r="N18" t="s">
        <v>117</v>
      </c>
      <c r="O18" t="s">
        <v>125</v>
      </c>
      <c r="R18" t="s">
        <v>126</v>
      </c>
      <c r="S18" t="b">
        <v>0</v>
      </c>
      <c r="T18" s="1">
        <v>44966</v>
      </c>
      <c r="U18" s="2">
        <f>HYPERLINK("https://sbirkapp.gov.cz/detail/SPPGTEDGNGYAG4KW", "https://sbirkapp.gov.cz/detail/SPPGTEDGNGYAG4KW")</f>
        <v>0</v>
      </c>
      <c r="V18" t="s">
        <v>127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128</v>
      </c>
      <c r="F19" t="s">
        <v>28</v>
      </c>
      <c r="G19" t="s">
        <v>129</v>
      </c>
      <c r="H19" s="1">
        <v>44540</v>
      </c>
      <c r="I19" s="1">
        <v>44851.58216499502</v>
      </c>
      <c r="J19" t="s">
        <v>130</v>
      </c>
      <c r="K19" t="s">
        <v>131</v>
      </c>
      <c r="L19" s="1">
        <v>44544</v>
      </c>
      <c r="M19" t="s">
        <v>132</v>
      </c>
      <c r="N19" t="s">
        <v>133</v>
      </c>
      <c r="S19" t="b">
        <v>1</v>
      </c>
      <c r="U19" s="2">
        <f>HYPERLINK("https://sbirkapp.gov.cz/detail/SPPTV7L3QE3XSFSQ", "https://sbirkapp.gov.cz/detail/SPPTV7L3QE3XSFSQ")</f>
        <v>0</v>
      </c>
      <c r="V19" t="s">
        <v>134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135</v>
      </c>
      <c r="F20" t="s">
        <v>28</v>
      </c>
      <c r="G20" t="s">
        <v>90</v>
      </c>
      <c r="H20" s="1">
        <v>44179</v>
      </c>
      <c r="I20" s="1">
        <v>44851.42896643686</v>
      </c>
      <c r="J20" t="s">
        <v>136</v>
      </c>
      <c r="K20" t="s">
        <v>131</v>
      </c>
      <c r="L20" s="1">
        <v>44180</v>
      </c>
      <c r="M20" t="s">
        <v>91</v>
      </c>
      <c r="N20" t="s">
        <v>92</v>
      </c>
      <c r="R20" t="s">
        <v>137</v>
      </c>
      <c r="S20" t="b">
        <v>0</v>
      </c>
      <c r="T20" s="1">
        <v>45292</v>
      </c>
      <c r="U20" s="2">
        <f>HYPERLINK("https://sbirkapp.gov.cz/detail/SPPYV7C2DSGRGRQS", "https://sbirkapp.gov.cz/detail/SPPYV7C2DSGRGRQS")</f>
        <v>0</v>
      </c>
      <c r="V20" t="s">
        <v>138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139</v>
      </c>
      <c r="F21" t="s">
        <v>28</v>
      </c>
      <c r="G21" t="s">
        <v>96</v>
      </c>
      <c r="H21" s="1">
        <v>43815</v>
      </c>
      <c r="I21" s="1">
        <v>44848.373667071</v>
      </c>
      <c r="J21" t="s">
        <v>140</v>
      </c>
      <c r="K21" t="s">
        <v>131</v>
      </c>
      <c r="L21" s="1">
        <v>43816</v>
      </c>
      <c r="M21" t="s">
        <v>97</v>
      </c>
      <c r="N21" t="s">
        <v>98</v>
      </c>
      <c r="R21" t="s">
        <v>141</v>
      </c>
      <c r="S21" t="b">
        <v>0</v>
      </c>
      <c r="T21" s="1">
        <v>45292</v>
      </c>
      <c r="U21" s="2">
        <f>HYPERLINK("https://sbirkapp.gov.cz/detail/SPP53CRH3G5WKERC", "https://sbirkapp.gov.cz/detail/SPP53CRH3G5WKERC")</f>
        <v>0</v>
      </c>
      <c r="V21" t="s">
        <v>142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143</v>
      </c>
      <c r="F22" t="s">
        <v>28</v>
      </c>
      <c r="G22" t="s">
        <v>144</v>
      </c>
      <c r="H22" s="1">
        <v>43217</v>
      </c>
      <c r="I22" s="1">
        <v>44847.60127301446</v>
      </c>
      <c r="J22" t="s">
        <v>145</v>
      </c>
      <c r="K22" t="s">
        <v>131</v>
      </c>
      <c r="L22" s="1">
        <v>43229</v>
      </c>
      <c r="M22" t="s">
        <v>146</v>
      </c>
      <c r="N22" t="s">
        <v>147</v>
      </c>
      <c r="S22" t="b">
        <v>1</v>
      </c>
      <c r="U22" s="2">
        <f>HYPERLINK("https://sbirkapp.gov.cz/detail/SPPUHSVHIFQ3ZWZS", "https://sbirkapp.gov.cz/detail/SPPUHSVHIFQ3ZWZS")</f>
        <v>0</v>
      </c>
      <c r="V22" t="s">
        <v>148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149</v>
      </c>
      <c r="F23" t="s">
        <v>28</v>
      </c>
      <c r="G23" t="s">
        <v>83</v>
      </c>
      <c r="H23" s="1">
        <v>42909</v>
      </c>
      <c r="I23" s="1">
        <v>44847.42249025989</v>
      </c>
      <c r="J23" t="s">
        <v>150</v>
      </c>
      <c r="K23" t="s">
        <v>131</v>
      </c>
      <c r="L23" s="1">
        <v>42912</v>
      </c>
      <c r="M23" t="s">
        <v>85</v>
      </c>
      <c r="N23" t="s">
        <v>86</v>
      </c>
      <c r="R23" t="s">
        <v>87</v>
      </c>
      <c r="S23" t="b">
        <v>0</v>
      </c>
      <c r="T23" s="1">
        <v>45122</v>
      </c>
      <c r="U23" s="2">
        <f>HYPERLINK("https://sbirkapp.gov.cz/detail/SPPPVLWR2RNMXTTK", "https://sbirkapp.gov.cz/detail/SPPPVLWR2RNMXTTK")</f>
        <v>0</v>
      </c>
      <c r="V23" t="s">
        <v>151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152</v>
      </c>
      <c r="F24" t="s">
        <v>28</v>
      </c>
      <c r="G24" t="s">
        <v>153</v>
      </c>
      <c r="H24" s="1">
        <v>42720</v>
      </c>
      <c r="I24" s="1">
        <v>44846.67589191493</v>
      </c>
      <c r="J24" t="s">
        <v>154</v>
      </c>
      <c r="K24" t="s">
        <v>131</v>
      </c>
      <c r="L24" s="1">
        <v>42738</v>
      </c>
      <c r="M24" t="s">
        <v>155</v>
      </c>
      <c r="N24" t="s">
        <v>156</v>
      </c>
      <c r="S24" t="b">
        <v>1</v>
      </c>
      <c r="U24" s="2">
        <f>HYPERLINK("https://sbirkapp.gov.cz/detail/SPP6KBA6G5Q22ZII", "https://sbirkapp.gov.cz/detail/SPP6KBA6G5Q22ZII")</f>
        <v>0</v>
      </c>
      <c r="V24" t="s">
        <v>157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158</v>
      </c>
      <c r="F25" t="s">
        <v>28</v>
      </c>
      <c r="G25" t="s">
        <v>159</v>
      </c>
      <c r="H25" s="1">
        <v>42412</v>
      </c>
      <c r="I25" s="1">
        <v>44846.57064549811</v>
      </c>
      <c r="J25" t="s">
        <v>160</v>
      </c>
      <c r="K25" t="s">
        <v>131</v>
      </c>
      <c r="L25" s="1">
        <v>42432</v>
      </c>
      <c r="M25" t="s">
        <v>161</v>
      </c>
      <c r="N25" t="s">
        <v>162</v>
      </c>
      <c r="S25" t="b">
        <v>1</v>
      </c>
      <c r="U25" s="2">
        <f>HYPERLINK("https://sbirkapp.gov.cz/detail/SPP7K3UGYCQ654YU", "https://sbirkapp.gov.cz/detail/SPP7K3UGYCQ654YU")</f>
        <v>0</v>
      </c>
      <c r="V25" t="s">
        <v>163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164</v>
      </c>
      <c r="F26" t="s">
        <v>28</v>
      </c>
      <c r="G26" t="s">
        <v>165</v>
      </c>
      <c r="H26" s="1">
        <v>42349</v>
      </c>
      <c r="I26" s="1">
        <v>44846.43672268626</v>
      </c>
      <c r="J26" t="s">
        <v>166</v>
      </c>
      <c r="K26" t="s">
        <v>131</v>
      </c>
      <c r="L26" s="1">
        <v>42352</v>
      </c>
      <c r="M26" t="s">
        <v>167</v>
      </c>
      <c r="N26" t="s">
        <v>168</v>
      </c>
      <c r="S26" t="b">
        <v>1</v>
      </c>
      <c r="U26" s="2">
        <f>HYPERLINK("https://sbirkapp.gov.cz/detail/SPPXUQ3QWOPH5CZW", "https://sbirkapp.gov.cz/detail/SPPXUQ3QWOPH5CZW")</f>
        <v>0</v>
      </c>
      <c r="V26" t="s">
        <v>169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170</v>
      </c>
      <c r="F27" t="s">
        <v>28</v>
      </c>
      <c r="G27" t="s">
        <v>171</v>
      </c>
      <c r="H27" s="1">
        <v>42111</v>
      </c>
      <c r="I27" s="1">
        <v>44845.57505952319</v>
      </c>
      <c r="J27" t="s">
        <v>172</v>
      </c>
      <c r="K27" t="s">
        <v>131</v>
      </c>
      <c r="L27" s="1">
        <v>42123</v>
      </c>
      <c r="M27" t="s">
        <v>173</v>
      </c>
      <c r="N27" t="s">
        <v>174</v>
      </c>
      <c r="S27" t="b">
        <v>1</v>
      </c>
      <c r="U27" s="2">
        <f>HYPERLINK("https://sbirkapp.gov.cz/detail/SPPWJSDYNHVJFQ4G", "https://sbirkapp.gov.cz/detail/SPPWJSDYNHVJFQ4G")</f>
        <v>0</v>
      </c>
      <c r="V27" t="s">
        <v>175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176</v>
      </c>
      <c r="F28" t="s">
        <v>28</v>
      </c>
      <c r="G28" t="s">
        <v>177</v>
      </c>
      <c r="H28" s="1">
        <v>40718</v>
      </c>
      <c r="I28" s="1">
        <v>44844.67476897593</v>
      </c>
      <c r="J28" t="s">
        <v>178</v>
      </c>
      <c r="K28" t="s">
        <v>131</v>
      </c>
      <c r="L28" s="1">
        <v>40736</v>
      </c>
      <c r="M28" t="s">
        <v>179</v>
      </c>
      <c r="N28" t="s">
        <v>180</v>
      </c>
      <c r="R28" t="s">
        <v>181</v>
      </c>
      <c r="S28" t="b">
        <v>0</v>
      </c>
      <c r="T28" s="1">
        <v>45658</v>
      </c>
      <c r="U28" s="2">
        <f>HYPERLINK("https://sbirkapp.gov.cz/detail/SPPB4MLCTBLOSMKQ", "https://sbirkapp.gov.cz/detail/SPPB4MLCTBLOSMKQ")</f>
        <v>0</v>
      </c>
      <c r="V28" t="s">
        <v>182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183</v>
      </c>
      <c r="F29" t="s">
        <v>37</v>
      </c>
      <c r="G29" t="s">
        <v>114</v>
      </c>
      <c r="H29" s="1">
        <v>44792</v>
      </c>
      <c r="I29" s="1">
        <v>44803.33821070155</v>
      </c>
      <c r="J29" t="s">
        <v>184</v>
      </c>
      <c r="K29" t="s">
        <v>31</v>
      </c>
      <c r="M29" t="s">
        <v>116</v>
      </c>
      <c r="N29" t="s">
        <v>117</v>
      </c>
      <c r="Q29" t="s">
        <v>185</v>
      </c>
      <c r="R29" t="s">
        <v>126</v>
      </c>
      <c r="S29" t="b">
        <v>0</v>
      </c>
      <c r="T29" s="1">
        <v>44966</v>
      </c>
      <c r="U29" s="2">
        <f>HYPERLINK("https://sbirkapp.gov.cz/detail/SPPELNY7DALNPD4O", "https://sbirkapp.gov.cz/detail/SPPELNY7DALNPD4O")</f>
        <v>0</v>
      </c>
      <c r="V29" t="s">
        <v>186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187</v>
      </c>
      <c r="F30" t="s">
        <v>37</v>
      </c>
      <c r="G30" t="s">
        <v>188</v>
      </c>
      <c r="H30" s="1">
        <v>44491</v>
      </c>
      <c r="I30" s="1">
        <v>44796.62125083933</v>
      </c>
      <c r="J30" t="s">
        <v>189</v>
      </c>
      <c r="K30" t="s">
        <v>131</v>
      </c>
      <c r="L30" s="1">
        <v>44498</v>
      </c>
      <c r="M30" t="s">
        <v>190</v>
      </c>
      <c r="N30" t="s">
        <v>191</v>
      </c>
      <c r="S30" t="b">
        <v>1</v>
      </c>
      <c r="U30" s="2">
        <f>HYPERLINK("https://sbirkapp.gov.cz/detail/SPPL6P6QLVFII2NS", "https://sbirkapp.gov.cz/detail/SPPL6P6QLVFII2NS")</f>
        <v>0</v>
      </c>
      <c r="V30" t="s">
        <v>192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193</v>
      </c>
      <c r="F31" t="s">
        <v>37</v>
      </c>
      <c r="G31" t="s">
        <v>194</v>
      </c>
      <c r="H31" s="1">
        <v>44400</v>
      </c>
      <c r="I31" s="1">
        <v>44796.54619283072</v>
      </c>
      <c r="J31" t="s">
        <v>195</v>
      </c>
      <c r="K31" t="s">
        <v>131</v>
      </c>
      <c r="L31" s="1">
        <v>44406</v>
      </c>
      <c r="M31" t="s">
        <v>57</v>
      </c>
      <c r="N31" t="s">
        <v>58</v>
      </c>
      <c r="O31" t="s">
        <v>196</v>
      </c>
      <c r="R31" t="s">
        <v>63</v>
      </c>
      <c r="S31" t="b">
        <v>0</v>
      </c>
      <c r="T31" s="1">
        <v>45292</v>
      </c>
      <c r="U31" s="2">
        <f>HYPERLINK("https://sbirkapp.gov.cz/detail/SPP3M7MVEMIRRQGM", "https://sbirkapp.gov.cz/detail/SPP3M7MVEMIRRQGM")</f>
        <v>0</v>
      </c>
      <c r="V31" t="s">
        <v>197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198</v>
      </c>
      <c r="F32" t="s">
        <v>37</v>
      </c>
      <c r="G32" t="s">
        <v>199</v>
      </c>
      <c r="H32" s="1">
        <v>41516</v>
      </c>
      <c r="I32" s="1">
        <v>44796.42060714251</v>
      </c>
      <c r="J32" t="s">
        <v>200</v>
      </c>
      <c r="K32" t="s">
        <v>131</v>
      </c>
      <c r="L32" s="1">
        <v>41534</v>
      </c>
      <c r="M32" t="s">
        <v>116</v>
      </c>
      <c r="N32" t="s">
        <v>117</v>
      </c>
      <c r="S32" t="s">
        <v>119</v>
      </c>
      <c r="T32" t="s">
        <v>120</v>
      </c>
      <c r="U32" s="2">
        <f>HYPERLINK("https://sbirkapp.gov.cz/detail/SPPR2DGPW7Q5PWVY", "https://sbirkapp.gov.cz/detail/SPPR2DGPW7Q5PWVY")</f>
        <v>0</v>
      </c>
      <c r="V32" t="s">
        <v>201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202</v>
      </c>
      <c r="F33" t="s">
        <v>37</v>
      </c>
      <c r="G33" t="s">
        <v>203</v>
      </c>
      <c r="H33" s="1">
        <v>41187</v>
      </c>
      <c r="I33" s="1">
        <v>44796.3529897379</v>
      </c>
      <c r="J33" t="s">
        <v>204</v>
      </c>
      <c r="K33" t="s">
        <v>131</v>
      </c>
      <c r="L33" s="1">
        <v>41192</v>
      </c>
      <c r="M33" t="s">
        <v>205</v>
      </c>
      <c r="N33" t="s">
        <v>206</v>
      </c>
      <c r="S33" t="b">
        <v>1</v>
      </c>
      <c r="U33" s="2">
        <f>HYPERLINK("https://sbirkapp.gov.cz/detail/SPPU6JGLOL3HP23S", "https://sbirkapp.gov.cz/detail/SPPU6JGLOL3HP23S")</f>
        <v>0</v>
      </c>
      <c r="V33" t="s">
        <v>207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208</v>
      </c>
      <c r="F34" t="s">
        <v>37</v>
      </c>
      <c r="G34" t="s">
        <v>209</v>
      </c>
      <c r="H34" s="1">
        <v>41005</v>
      </c>
      <c r="I34" s="1">
        <v>44795.66635117336</v>
      </c>
      <c r="J34" t="s">
        <v>210</v>
      </c>
      <c r="K34" t="s">
        <v>131</v>
      </c>
      <c r="L34" s="1">
        <v>41016</v>
      </c>
      <c r="M34" t="s">
        <v>116</v>
      </c>
      <c r="N34" t="s">
        <v>117</v>
      </c>
      <c r="R34" t="s">
        <v>211</v>
      </c>
      <c r="S34" t="b">
        <v>0</v>
      </c>
      <c r="T34" s="1">
        <v>45641</v>
      </c>
      <c r="U34" s="2">
        <f>HYPERLINK("https://sbirkapp.gov.cz/detail/SPPSSASWFEDLQNW2", "https://sbirkapp.gov.cz/detail/SPPSSASWFEDLQNW2")</f>
        <v>0</v>
      </c>
      <c r="V34" t="s">
        <v>212</v>
      </c>
      <c r="W34">
        <v>2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213</v>
      </c>
      <c r="F35" t="s">
        <v>37</v>
      </c>
      <c r="G35" t="s">
        <v>214</v>
      </c>
      <c r="H35" s="1">
        <v>40522</v>
      </c>
      <c r="I35" s="1">
        <v>44792.30664178611</v>
      </c>
      <c r="J35" t="s">
        <v>215</v>
      </c>
      <c r="K35" t="s">
        <v>131</v>
      </c>
      <c r="L35" s="1">
        <v>40526</v>
      </c>
      <c r="M35" t="s">
        <v>116</v>
      </c>
      <c r="N35" t="s">
        <v>117</v>
      </c>
      <c r="S35" t="s">
        <v>119</v>
      </c>
      <c r="T35" t="s">
        <v>120</v>
      </c>
      <c r="U35" s="2">
        <f>HYPERLINK("https://sbirkapp.gov.cz/detail/SPPPXPEGXA2R3GTM", "https://sbirkapp.gov.cz/detail/SPPPXPEGXA2R3GTM")</f>
        <v>0</v>
      </c>
      <c r="V35" t="s">
        <v>216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217</v>
      </c>
      <c r="F36" t="s">
        <v>37</v>
      </c>
      <c r="G36" t="s">
        <v>194</v>
      </c>
      <c r="H36" s="1">
        <v>38226</v>
      </c>
      <c r="I36" s="1">
        <v>44791.58020765641</v>
      </c>
      <c r="J36" t="s">
        <v>218</v>
      </c>
      <c r="K36" t="s">
        <v>131</v>
      </c>
      <c r="L36" s="1">
        <v>38246</v>
      </c>
      <c r="M36" t="s">
        <v>57</v>
      </c>
      <c r="N36" t="s">
        <v>58</v>
      </c>
      <c r="O36" t="s">
        <v>196</v>
      </c>
      <c r="R36" t="s">
        <v>63</v>
      </c>
      <c r="S36" t="b">
        <v>0</v>
      </c>
      <c r="T36" s="1">
        <v>45292</v>
      </c>
      <c r="U36" s="2">
        <f>HYPERLINK("https://sbirkapp.gov.cz/detail/SPPOJOHPZ7JKVFG6", "https://sbirkapp.gov.cz/detail/SPPOJOHPZ7JKVFG6")</f>
        <v>0</v>
      </c>
      <c r="V36" t="s">
        <v>219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220</v>
      </c>
      <c r="F37" t="s">
        <v>37</v>
      </c>
      <c r="G37" t="s">
        <v>221</v>
      </c>
      <c r="H37" s="1">
        <v>38142</v>
      </c>
      <c r="I37" s="1">
        <v>44791.37945383036</v>
      </c>
      <c r="J37" t="s">
        <v>222</v>
      </c>
      <c r="K37" t="s">
        <v>131</v>
      </c>
      <c r="L37" s="1">
        <v>38156</v>
      </c>
      <c r="M37" t="s">
        <v>57</v>
      </c>
      <c r="N37" t="s">
        <v>58</v>
      </c>
      <c r="Q37" t="s">
        <v>223</v>
      </c>
      <c r="R37" t="s">
        <v>63</v>
      </c>
      <c r="S37" t="b">
        <v>0</v>
      </c>
      <c r="T37" s="1">
        <v>45292</v>
      </c>
      <c r="U37" s="2">
        <f>HYPERLINK("https://sbirkapp.gov.cz/detail/SPPP755QNN333HMU", "https://sbirkapp.gov.cz/detail/SPPP755QNN333HMU")</f>
        <v>0</v>
      </c>
      <c r="V37" t="s">
        <v>224</v>
      </c>
      <c r="W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2026-08-29T14:03:48Z</dcterms:created>
  <dcterms:modified xsi:type="dcterms:W3CDTF">2026-08-29T14:03:48Z</dcterms:modified>
</cp:coreProperties>
</file>